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dit.kovaci\Desktop\PKIE\PKIE 2021-2023\Paketa_ligjore\"/>
    </mc:Choice>
  </mc:AlternateContent>
  <bookViews>
    <workbookView xWindow="0" yWindow="0" windowWidth="28800" windowHeight="12330"/>
  </bookViews>
  <sheets>
    <sheet name="Tabela e masave ligjore" sheetId="1" r:id="rId1"/>
    <sheet name="Tabela e masave zbatuese" sheetId="2" r:id="rId2"/>
    <sheet name="Alokimet financiare" sheetId="3" r:id="rId3"/>
  </sheets>
  <externalReferences>
    <externalReference r:id="rId4"/>
  </externalReferences>
  <definedNames>
    <definedName name="_xlnm._FilterDatabase" localSheetId="2" hidden="1">'Alokimet financiare'!$A$3:$O$3</definedName>
    <definedName name="_xlnm._FilterDatabase" localSheetId="0" hidden="1">'Tabela e masave ligjore'!$A$3:$K$247</definedName>
    <definedName name="_xlnm._FilterDatabase" localSheetId="1" hidden="1">'Tabela e masave zbatuese'!$A$3:$H$159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9" i="2" l="1"/>
  <c r="M23" i="3" l="1"/>
  <c r="H23" i="3"/>
  <c r="N23" i="3" s="1"/>
  <c r="N21" i="3" l="1"/>
  <c r="N20" i="3"/>
  <c r="L164" i="3" l="1"/>
  <c r="K164" i="3"/>
  <c r="J164" i="3"/>
  <c r="G164" i="3"/>
  <c r="F164" i="3"/>
  <c r="E163" i="3"/>
  <c r="H163" i="3" s="1"/>
  <c r="N163" i="3" s="1"/>
  <c r="E162" i="3"/>
  <c r="H162" i="3" s="1"/>
  <c r="N162" i="3" s="1"/>
  <c r="H161" i="3"/>
  <c r="N161" i="3" s="1"/>
  <c r="H160" i="3"/>
  <c r="N160" i="3" s="1"/>
  <c r="N159" i="3"/>
  <c r="N156" i="3"/>
  <c r="M155" i="3"/>
  <c r="M153" i="3"/>
  <c r="M152" i="3"/>
  <c r="M151" i="3"/>
  <c r="H151" i="3"/>
  <c r="E164" i="3" l="1"/>
  <c r="M165" i="3"/>
  <c r="N151" i="3"/>
  <c r="N165" i="3"/>
  <c r="H165" i="3" l="1"/>
  <c r="H205" i="3" l="1"/>
  <c r="L204" i="3"/>
  <c r="K204" i="3"/>
  <c r="J204" i="3"/>
  <c r="G204" i="3"/>
  <c r="F204" i="3"/>
  <c r="E204" i="3"/>
  <c r="M203" i="3"/>
  <c r="M205" i="3" s="1"/>
  <c r="L201" i="3"/>
  <c r="K201" i="3"/>
  <c r="J201" i="3"/>
  <c r="G201" i="3"/>
  <c r="F201" i="3"/>
  <c r="E201" i="3"/>
  <c r="M200" i="3"/>
  <c r="H200" i="3"/>
  <c r="M199" i="3"/>
  <c r="H199" i="3"/>
  <c r="N200" i="3" l="1"/>
  <c r="N199" i="3"/>
  <c r="M202" i="3"/>
  <c r="H202" i="3"/>
  <c r="G232" i="3" l="1"/>
  <c r="F232" i="3"/>
  <c r="E232" i="3"/>
  <c r="H230" i="3"/>
  <c r="H229" i="3"/>
  <c r="H233" i="3" l="1"/>
  <c r="L312" i="3"/>
  <c r="K312" i="3"/>
  <c r="J312" i="3"/>
  <c r="G312" i="3"/>
  <c r="F312" i="3"/>
  <c r="E312" i="3"/>
  <c r="M311" i="3"/>
  <c r="H311" i="3"/>
  <c r="M310" i="3"/>
  <c r="H310" i="3"/>
  <c r="N310" i="3" l="1"/>
  <c r="N311" i="3"/>
  <c r="M313" i="3"/>
  <c r="H313" i="3"/>
  <c r="L307" i="3"/>
  <c r="K307" i="3"/>
  <c r="J307" i="3"/>
  <c r="G307" i="3"/>
  <c r="F307" i="3"/>
  <c r="E307" i="3"/>
  <c r="M306" i="3"/>
  <c r="M308" i="3" s="1"/>
  <c r="H306" i="3"/>
  <c r="N306" i="3" s="1"/>
  <c r="H308" i="3" l="1"/>
  <c r="E302" i="3" l="1"/>
  <c r="M301" i="3"/>
  <c r="H301" i="3"/>
  <c r="H303" i="3" s="1"/>
  <c r="N299" i="3"/>
  <c r="N303" i="3" s="1"/>
  <c r="N297" i="3" l="1"/>
  <c r="N296" i="3"/>
  <c r="N295" i="3"/>
  <c r="N294" i="3"/>
  <c r="J264" i="3" l="1"/>
  <c r="K264" i="3" s="1"/>
  <c r="J263" i="3"/>
  <c r="K263" i="3" s="1"/>
  <c r="J262" i="3"/>
  <c r="K262" i="3" s="1"/>
  <c r="J261" i="3"/>
  <c r="K261" i="3" s="1"/>
  <c r="J260" i="3"/>
  <c r="K260" i="3" s="1"/>
  <c r="J259" i="3"/>
  <c r="K259" i="3" s="1"/>
  <c r="J258" i="3"/>
  <c r="K258" i="3" s="1"/>
  <c r="J257" i="3"/>
  <c r="K257" i="3" s="1"/>
  <c r="J256" i="3"/>
  <c r="K256" i="3" s="1"/>
  <c r="J255" i="3"/>
  <c r="K255" i="3" s="1"/>
  <c r="J254" i="3"/>
  <c r="K254" i="3" s="1"/>
  <c r="J253" i="3"/>
  <c r="K253" i="3" s="1"/>
  <c r="F283" i="3"/>
  <c r="N281" i="3"/>
  <c r="M280" i="3"/>
  <c r="M284" i="3" s="1"/>
  <c r="H280" i="3"/>
  <c r="N280" i="3" s="1"/>
  <c r="L277" i="3"/>
  <c r="K277" i="3"/>
  <c r="J277" i="3"/>
  <c r="G277" i="3"/>
  <c r="F277" i="3"/>
  <c r="E277" i="3"/>
  <c r="M276" i="3"/>
  <c r="H276" i="3"/>
  <c r="N276" i="3" s="1"/>
  <c r="M275" i="3"/>
  <c r="N275" i="3" s="1"/>
  <c r="M274" i="3"/>
  <c r="H274" i="3"/>
  <c r="L271" i="3"/>
  <c r="K271" i="3"/>
  <c r="J271" i="3"/>
  <c r="G271" i="3"/>
  <c r="F271" i="3"/>
  <c r="E271" i="3"/>
  <c r="M270" i="3"/>
  <c r="H270" i="3"/>
  <c r="M269" i="3"/>
  <c r="H269" i="3"/>
  <c r="M268" i="3"/>
  <c r="M272" i="3" s="1"/>
  <c r="H268" i="3"/>
  <c r="L265" i="3"/>
  <c r="G265" i="3"/>
  <c r="F265" i="3"/>
  <c r="E265" i="3"/>
  <c r="H264" i="3"/>
  <c r="M252" i="3"/>
  <c r="H252" i="3"/>
  <c r="M278" i="3" l="1"/>
  <c r="H266" i="3"/>
  <c r="H278" i="3"/>
  <c r="H272" i="3"/>
  <c r="N270" i="3"/>
  <c r="N252" i="3"/>
  <c r="M264" i="3"/>
  <c r="N264" i="3" s="1"/>
  <c r="N269" i="3"/>
  <c r="N268" i="3"/>
  <c r="H284" i="3"/>
  <c r="N274" i="3"/>
  <c r="L196" i="3" l="1"/>
  <c r="K196" i="3"/>
  <c r="J196" i="3"/>
  <c r="G196" i="3"/>
  <c r="F196" i="3"/>
  <c r="E196" i="3"/>
  <c r="M195" i="3"/>
  <c r="H195" i="3"/>
  <c r="N195" i="3" s="1"/>
  <c r="M194" i="3"/>
  <c r="M197" i="3" l="1"/>
  <c r="N194" i="3"/>
  <c r="H197" i="3"/>
  <c r="N182" i="3" l="1"/>
  <c r="L179" i="3" l="1"/>
  <c r="K179" i="3"/>
  <c r="J179" i="3"/>
  <c r="G179" i="3"/>
  <c r="F179" i="3"/>
  <c r="E179" i="3"/>
  <c r="M178" i="3"/>
  <c r="H178" i="3"/>
  <c r="M177" i="3"/>
  <c r="H177" i="3"/>
  <c r="M176" i="3"/>
  <c r="H176" i="3"/>
  <c r="N176" i="3" l="1"/>
  <c r="N177" i="3"/>
  <c r="N178" i="3"/>
  <c r="M179" i="3"/>
  <c r="H179" i="3"/>
  <c r="N179" i="3" l="1"/>
  <c r="M174" i="3"/>
  <c r="H174" i="3"/>
  <c r="M173" i="3"/>
  <c r="H173" i="3"/>
  <c r="M172" i="3"/>
  <c r="H172" i="3"/>
  <c r="L170" i="3" l="1"/>
  <c r="K170" i="3"/>
  <c r="J170" i="3"/>
  <c r="G170" i="3"/>
  <c r="F170" i="3"/>
  <c r="E170" i="3"/>
  <c r="M169" i="3"/>
  <c r="H169" i="3"/>
  <c r="N169" i="3" s="1"/>
  <c r="H170" i="3" l="1"/>
  <c r="N170" i="3" s="1"/>
  <c r="L148" i="3" l="1"/>
  <c r="K148" i="3"/>
  <c r="J148" i="3"/>
  <c r="G148" i="3"/>
  <c r="F148" i="3"/>
  <c r="E148" i="3"/>
  <c r="M147" i="3"/>
  <c r="H147" i="3"/>
  <c r="N147" i="3" s="1"/>
  <c r="M146" i="3"/>
  <c r="H146" i="3"/>
  <c r="M145" i="3"/>
  <c r="H145" i="3"/>
  <c r="M144" i="3"/>
  <c r="H144" i="3"/>
  <c r="M143" i="3"/>
  <c r="H143" i="3"/>
  <c r="M142" i="3"/>
  <c r="H142" i="3"/>
  <c r="M141" i="3"/>
  <c r="H141" i="3"/>
  <c r="M140" i="3"/>
  <c r="H140" i="3"/>
  <c r="M139" i="3"/>
  <c r="H139" i="3"/>
  <c r="M138" i="3"/>
  <c r="H138" i="3"/>
  <c r="M137" i="3"/>
  <c r="H137" i="3"/>
  <c r="M136" i="3"/>
  <c r="H136" i="3"/>
  <c r="M135" i="3"/>
  <c r="H135" i="3"/>
  <c r="N135" i="3" s="1"/>
  <c r="M134" i="3"/>
  <c r="H134" i="3"/>
  <c r="M133" i="3"/>
  <c r="H133" i="3"/>
  <c r="I117" i="1"/>
  <c r="H117" i="1"/>
  <c r="H118" i="1" s="1"/>
  <c r="G117" i="1"/>
  <c r="G118" i="1" s="1"/>
  <c r="F117" i="1"/>
  <c r="F118" i="1" s="1"/>
  <c r="E117" i="1"/>
  <c r="I115" i="1"/>
  <c r="H115" i="1"/>
  <c r="G115" i="1"/>
  <c r="F115" i="1"/>
  <c r="N140" i="3" l="1"/>
  <c r="N142" i="3"/>
  <c r="N144" i="3"/>
  <c r="N146" i="3"/>
  <c r="N134" i="3"/>
  <c r="N141" i="3"/>
  <c r="N145" i="3"/>
  <c r="H149" i="3"/>
  <c r="N138" i="3"/>
  <c r="N133" i="3"/>
  <c r="N137" i="3"/>
  <c r="N139" i="3"/>
  <c r="N136" i="3"/>
  <c r="N143" i="3"/>
  <c r="N149" i="3" l="1"/>
  <c r="L130" i="3"/>
  <c r="K130" i="3"/>
  <c r="J130" i="3"/>
  <c r="G130" i="3"/>
  <c r="F130" i="3"/>
  <c r="E130" i="3"/>
  <c r="M129" i="3"/>
  <c r="H129" i="3"/>
  <c r="M128" i="3"/>
  <c r="H128" i="3"/>
  <c r="M127" i="3"/>
  <c r="H127" i="3"/>
  <c r="M126" i="3"/>
  <c r="H126" i="3"/>
  <c r="M125" i="3"/>
  <c r="H125" i="3"/>
  <c r="M124" i="3"/>
  <c r="H124" i="3"/>
  <c r="M123" i="3"/>
  <c r="H123" i="3"/>
  <c r="M122" i="3"/>
  <c r="H122" i="3"/>
  <c r="M121" i="3"/>
  <c r="H121" i="3"/>
  <c r="M120" i="3"/>
  <c r="H120" i="3"/>
  <c r="M119" i="3"/>
  <c r="H119" i="3"/>
  <c r="M118" i="3"/>
  <c r="H118" i="3"/>
  <c r="M117" i="3"/>
  <c r="H117" i="3"/>
  <c r="M116" i="3"/>
  <c r="H116" i="3"/>
  <c r="M115" i="3"/>
  <c r="H115" i="3"/>
  <c r="M114" i="3"/>
  <c r="H114" i="3"/>
  <c r="M113" i="3"/>
  <c r="H113" i="3"/>
  <c r="M112" i="3"/>
  <c r="H112" i="3"/>
  <c r="N112" i="3" l="1"/>
  <c r="N114" i="3"/>
  <c r="N124" i="3"/>
  <c r="N126" i="3"/>
  <c r="N123" i="3"/>
  <c r="N129" i="3"/>
  <c r="N120" i="3"/>
  <c r="N122" i="3"/>
  <c r="N127" i="3"/>
  <c r="N128" i="3"/>
  <c r="N113" i="3"/>
  <c r="N115" i="3"/>
  <c r="N117" i="3"/>
  <c r="N119" i="3"/>
  <c r="N121" i="3"/>
  <c r="M131" i="3"/>
  <c r="N116" i="3"/>
  <c r="N118" i="3"/>
  <c r="N125" i="3"/>
  <c r="H131" i="3"/>
  <c r="N130" i="3" l="1"/>
  <c r="L109" i="3"/>
  <c r="K109" i="3"/>
  <c r="J109" i="3"/>
  <c r="G109" i="3"/>
  <c r="F109" i="3"/>
  <c r="E109" i="3"/>
  <c r="M107" i="3"/>
  <c r="H107" i="3"/>
  <c r="M106" i="3"/>
  <c r="H106" i="3"/>
  <c r="M105" i="3"/>
  <c r="N105" i="3" s="1"/>
  <c r="M104" i="3"/>
  <c r="H104" i="3"/>
  <c r="M103" i="3"/>
  <c r="H103" i="3"/>
  <c r="M102" i="3"/>
  <c r="H102" i="3"/>
  <c r="M101" i="3"/>
  <c r="H101" i="3"/>
  <c r="M100" i="3"/>
  <c r="H100" i="3"/>
  <c r="M99" i="3"/>
  <c r="H99" i="3"/>
  <c r="M98" i="3"/>
  <c r="H98" i="3"/>
  <c r="M97" i="3"/>
  <c r="H97" i="3"/>
  <c r="M96" i="3"/>
  <c r="H96" i="3"/>
  <c r="M95" i="3"/>
  <c r="H95" i="3"/>
  <c r="M94" i="3"/>
  <c r="H94" i="3"/>
  <c r="M93" i="3"/>
  <c r="H93" i="3"/>
  <c r="M92" i="3"/>
  <c r="H92" i="3"/>
  <c r="M91" i="3"/>
  <c r="H91" i="3"/>
  <c r="M90" i="3"/>
  <c r="M110" i="3" s="1"/>
  <c r="H90" i="3"/>
  <c r="N106" i="3" l="1"/>
  <c r="N107" i="3"/>
  <c r="N103" i="3"/>
  <c r="N99" i="3"/>
  <c r="N92" i="3"/>
  <c r="N94" i="3"/>
  <c r="N100" i="3"/>
  <c r="N91" i="3"/>
  <c r="N95" i="3"/>
  <c r="N96" i="3"/>
  <c r="N104" i="3"/>
  <c r="N98" i="3"/>
  <c r="N101" i="3"/>
  <c r="N93" i="3"/>
  <c r="H110" i="3"/>
  <c r="N97" i="3"/>
  <c r="N102" i="3"/>
  <c r="N90" i="3"/>
  <c r="N110" i="3" l="1"/>
  <c r="E43" i="3" l="1"/>
  <c r="D43" i="3" s="1"/>
  <c r="H43" i="3" l="1"/>
  <c r="N43" i="3"/>
  <c r="L87" i="3"/>
  <c r="K87" i="3"/>
  <c r="J87" i="3"/>
  <c r="G87" i="3"/>
  <c r="F87" i="3"/>
  <c r="E87" i="3"/>
  <c r="H85" i="3"/>
  <c r="N85" i="3" s="1"/>
  <c r="H84" i="3"/>
  <c r="N84" i="3" s="1"/>
  <c r="H83" i="3"/>
  <c r="N83" i="3" s="1"/>
  <c r="H82" i="3"/>
  <c r="N82" i="3" s="1"/>
  <c r="H81" i="3"/>
  <c r="N81" i="3" s="1"/>
  <c r="H80" i="3"/>
  <c r="N80" i="3" s="1"/>
  <c r="M88" i="3"/>
  <c r="H88" i="3" l="1"/>
  <c r="N88" i="3" s="1"/>
  <c r="L77" i="3" l="1"/>
  <c r="K77" i="3"/>
  <c r="J77" i="3"/>
  <c r="G77" i="3"/>
  <c r="F77" i="3"/>
  <c r="E77" i="3"/>
  <c r="M76" i="3"/>
  <c r="H76" i="3"/>
  <c r="M75" i="3"/>
  <c r="H75" i="3"/>
  <c r="H74" i="3"/>
  <c r="N74" i="3" s="1"/>
  <c r="H73" i="3"/>
  <c r="N73" i="3" s="1"/>
  <c r="M72" i="3"/>
  <c r="H72" i="3"/>
  <c r="H77" i="3" l="1"/>
  <c r="N77" i="3" s="1"/>
  <c r="N75" i="3"/>
  <c r="N72" i="3"/>
  <c r="N76" i="3"/>
  <c r="H69" i="3"/>
  <c r="F69" i="3"/>
  <c r="E69" i="3"/>
  <c r="H60" i="3" l="1"/>
  <c r="N59" i="3"/>
  <c r="G59" i="3"/>
  <c r="F59" i="3"/>
  <c r="E59" i="3"/>
  <c r="L52" i="3" l="1"/>
  <c r="K52" i="3"/>
  <c r="J52" i="3"/>
  <c r="G52" i="3"/>
  <c r="F52" i="3"/>
  <c r="E52" i="3"/>
  <c r="M51" i="3"/>
  <c r="H51" i="3"/>
  <c r="M50" i="3"/>
  <c r="H50" i="3"/>
  <c r="H47" i="3"/>
  <c r="M47" i="3"/>
  <c r="L48" i="3"/>
  <c r="K48" i="3"/>
  <c r="J48" i="3"/>
  <c r="G48" i="3"/>
  <c r="F48" i="3"/>
  <c r="E48" i="3"/>
  <c r="M46" i="3"/>
  <c r="H46" i="3"/>
  <c r="M53" i="3" l="1"/>
  <c r="N51" i="3"/>
  <c r="M49" i="3"/>
  <c r="N47" i="3"/>
  <c r="H53" i="3"/>
  <c r="H49" i="3"/>
  <c r="N50" i="3"/>
  <c r="F34" i="3"/>
  <c r="L32" i="3"/>
  <c r="K32" i="3"/>
  <c r="J32" i="3"/>
  <c r="H32" i="3"/>
  <c r="E32" i="3"/>
  <c r="H31" i="3"/>
  <c r="N31" i="3" s="1"/>
  <c r="M30" i="3"/>
  <c r="H30" i="3"/>
  <c r="M29" i="3"/>
  <c r="H29" i="3"/>
  <c r="N30" i="3" l="1"/>
  <c r="H34" i="3"/>
  <c r="M34" i="3"/>
  <c r="N29" i="3"/>
  <c r="N34" i="3" l="1"/>
  <c r="N17" i="3" l="1"/>
  <c r="L17" i="3"/>
  <c r="K17" i="3"/>
  <c r="J17" i="3"/>
  <c r="G17" i="3"/>
  <c r="F17" i="3"/>
  <c r="E17" i="3"/>
  <c r="M16" i="3"/>
  <c r="H16" i="3"/>
  <c r="M15" i="3"/>
  <c r="H15" i="3"/>
  <c r="L11" i="3"/>
  <c r="K11" i="3"/>
  <c r="J11" i="3"/>
  <c r="G11" i="3"/>
  <c r="F11" i="3"/>
  <c r="E11" i="3"/>
  <c r="M10" i="3"/>
  <c r="H10" i="3"/>
  <c r="M9" i="3"/>
  <c r="H9" i="3"/>
  <c r="M8" i="3"/>
  <c r="H8" i="3"/>
  <c r="M7" i="3"/>
  <c r="N7" i="3" s="1"/>
  <c r="M6" i="3"/>
  <c r="M5" i="3"/>
  <c r="N5" i="3" s="1"/>
  <c r="N9" i="3" l="1"/>
  <c r="H18" i="3"/>
  <c r="N8" i="3"/>
  <c r="M12" i="3"/>
  <c r="N10" i="3"/>
  <c r="N15" i="3"/>
  <c r="N16" i="3"/>
  <c r="H12" i="3"/>
  <c r="N6" i="3"/>
</calcChain>
</file>

<file path=xl/comments1.xml><?xml version="1.0" encoding="utf-8"?>
<comments xmlns="http://schemas.openxmlformats.org/spreadsheetml/2006/main">
  <authors>
    <author>Dhimitra Ilias</author>
  </authors>
  <commentList>
    <comment ref="H203" authorId="0" shapeId="0">
      <text>
        <r>
          <rPr>
            <b/>
            <sz val="9"/>
            <color indexed="81"/>
            <rFont val="Tahoma"/>
            <family val="2"/>
          </rPr>
          <t>Dhimitra Ilias:</t>
        </r>
        <r>
          <rPr>
            <sz val="9"/>
            <color indexed="81"/>
            <rFont val="Tahoma"/>
            <family val="2"/>
          </rPr>
          <t xml:space="preserve">
</t>
        </r>
        <r>
          <rPr>
            <sz val="20"/>
            <color indexed="81"/>
            <rFont val="Tahoma"/>
            <family val="2"/>
          </rPr>
          <t xml:space="preserve">Në koston e parashikuar për MD-në, janë përfshirë shpenzimet e personelit (paga+sigurime) për personelin e kërkuar sipas e-mail-it Dr/Përgjithshëm, Dr/Drejtorie, P/Sektori dhe 2 Specialistë, për 4 orë pune në ditë, për te gjithë vitin, për të tre vitet buxhetorë.  </t>
        </r>
      </text>
    </comment>
  </commentList>
</comments>
</file>

<file path=xl/sharedStrings.xml><?xml version="1.0" encoding="utf-8"?>
<sst xmlns="http://schemas.openxmlformats.org/spreadsheetml/2006/main" count="3292" uniqueCount="962">
  <si>
    <t>ANEKSI 1</t>
  </si>
  <si>
    <t xml:space="preserve">Kapitulli </t>
  </si>
  <si>
    <t>Nënkapitulli</t>
  </si>
  <si>
    <t>Acquis e BE-së</t>
  </si>
  <si>
    <t>Legjislacioni shqiptar</t>
  </si>
  <si>
    <t>Lloji i aktit të përafruar</t>
  </si>
  <si>
    <t>Dokument strategjik Po/Jo</t>
  </si>
  <si>
    <t>Institucioni propozues</t>
  </si>
  <si>
    <t>Niveli i synuar i përafrimit</t>
  </si>
  <si>
    <t>Viti i përafrimit</t>
  </si>
  <si>
    <t>Tremujori i planifikuar për miratim</t>
  </si>
  <si>
    <t>MASAT LIGJORE TË PLANIFIKUARA PËR PERIUDHËN 2021-2023</t>
  </si>
  <si>
    <t>LËVIZJA E LIRË E MALLRAVE</t>
  </si>
  <si>
    <t>VKM "Për miratimin e Strategjisë Kombëtare të Lëvizjes së Lirë të Mallrave"</t>
  </si>
  <si>
    <t>VKM</t>
  </si>
  <si>
    <t>Po</t>
  </si>
  <si>
    <t>MFE</t>
  </si>
  <si>
    <t>_</t>
  </si>
  <si>
    <t>IV</t>
  </si>
  <si>
    <t>VKM "Për miratimin e Planit të Veprimit për përputhshmërinë me nenet 34-36 të Traktatit për Funksionimin e Bashkimit Evropian"</t>
  </si>
  <si>
    <t>Rregullorja (BE) 2016/425 e Parlamentit Evropian dhe Këshillit e datës 09 Mars 2016 mbi pajisjet mbrojtëse personale, që shfuqizon Direktivën e Këshillit 89/686/ EEC (PPE)</t>
  </si>
  <si>
    <t>Projektvendim për miratimin e rregullit teknik "Për pajisjet mbrojtëse personale"</t>
  </si>
  <si>
    <t>Jo</t>
  </si>
  <si>
    <t>I pjesshëm</t>
  </si>
  <si>
    <t>Direktiva 2014/29/ BE e Parlamentit Evropian dhe e Këshillit e 26 Shkurt 2014 mbi harmonizimin e ligjeve të Shteteve Anëtare në lidhje me bërjen të disponueshme në treg të enëve të thjeshta nën presion (SPVD)</t>
  </si>
  <si>
    <t>Për miratimin e rregullit teknik “Për  enët e thjeshta nën presion" dhe përcaktimin e listës së standardeve të harmonizuara"</t>
  </si>
  <si>
    <t xml:space="preserve">VKM </t>
  </si>
  <si>
    <t>Rregullorja (BE) 2016/426 e Parlamentit Evropian dhe e Këshillit e 9 Marsit 2016 mbi pajisjet e gazit, që shfuqizon Direktivën 2009/142 /EC</t>
  </si>
  <si>
    <t>Për miratimin e rregullit teknik “Pёr pajisjet e gazit dhe pёrcaktimin
e listёs së standardeve të harmonizuara"</t>
  </si>
  <si>
    <t>Rregullorja EU 2018/858 e Parlamentit Evropian dhe e Keshillit e 30 Maj 2018 mbi miratimin dhe mbikqyrjen e tregut te mjeteve me motor dhe rimorkiove, sistemeve, komponenteve dhe njesive teknike te vecanta te tyre qe amendon Rregulloret (EC)  Nr. 595/2009 dhe shfuqizon Direktiven 2007/46/EC</t>
  </si>
  <si>
    <t>MIE</t>
  </si>
  <si>
    <t>Direktiva 76/211/EEC e 20 Janarit 1976  e amenduar nga Direktivat 78/891/EEC e 28 Shtatorit 1978 dhe 2007/45/EC</t>
  </si>
  <si>
    <t>Projektvendim i Këshillit të Ministrave  "Rregullore per parapaketimet"</t>
  </si>
  <si>
    <t>DPM</t>
  </si>
  <si>
    <t>I</t>
  </si>
  <si>
    <t>Direktiva 75/107/EEC e 19 Dhjetorit 1974 "Shishet si ene matese"</t>
  </si>
  <si>
    <t>Projektvendim i Këshillit të Ministrave  "Rregullore per shishet si ene matese"</t>
  </si>
  <si>
    <t>32014L0058 Direktiva Zbatuese e Komisionit 2014/58/BE e 16 Prillit 2014 që krijon në përputhje me Direktivën 2007/23/EC të Parlamentit Evropian dhe të Këshillit, një sistem për gjurmueshmërinë e artikujve piroteknikë.</t>
  </si>
  <si>
    <t xml:space="preserve">Projektvendim "Për ngritjen e  sistemit të gjurmimit të artikujve piroteknikë" </t>
  </si>
  <si>
    <t>Çështjet Horizontale</t>
  </si>
  <si>
    <t>Rregullorja 1025/2012 BE  "Mbi standartizimin Europian"</t>
  </si>
  <si>
    <t xml:space="preserve">Projektvendim "Për disa shtesa dhe ndryshime në VKM 382/2018 “Për Veprimtarinë e Standartizimit" </t>
  </si>
  <si>
    <t>MFE/ Dr. Pergjithsme e Standartizimit</t>
  </si>
  <si>
    <t>I Plotë</t>
  </si>
  <si>
    <t>III</t>
  </si>
  <si>
    <t xml:space="preserve">Rregullorja (KE) Nr. 273/2004 e Parlamentit Evropian dhe e Këshillit të 11 Shkurt 2004 mbi prekursorët e drogave.              </t>
  </si>
  <si>
    <t xml:space="preserve">Ligj Nr. 8874, datë 29.3.2002
"Për kontrollin e lëndëve që përdoren për fabrikimin e paligjshëm të
lëndëve narkotike dhe psikotrope".     </t>
  </si>
  <si>
    <t xml:space="preserve">Ligj          </t>
  </si>
  <si>
    <t xml:space="preserve">Jo       </t>
  </si>
  <si>
    <t xml:space="preserve">I pjesshëm       </t>
  </si>
  <si>
    <t xml:space="preserve">Direktiva e Këshillit 89/105 / KEE e 21 Dhjetorit 1988 në lidhje me transparencën e masave që rregullojnë çmimet e barnave për përdorim njerëzor dhe përfshirjen e tyre në fushën e sistemeve kombëtare të sigurimeve shëndetësore.         </t>
  </si>
  <si>
    <t xml:space="preserve">Vendim Nr. 645, datë 1.10.2014 “Për ngritjen dhe mënyrën e funksionimit të komisionit të çmimit të barnave”, i ndryshuar.           </t>
  </si>
  <si>
    <t xml:space="preserve">VKM   </t>
  </si>
  <si>
    <t xml:space="preserve">RREGULLORJA (BE) Nr 305/2011 E PARLAMENTIT EVROPIAN DHE E KËSHILLIT e datës 9 mars 2011 mbi përcaktimin e  kushteve të harmonizuara për tregtimin e produkteve të ndërtimit dhe shfuqizimin e Direktivës së Këshillit 89/106/EEC
</t>
  </si>
  <si>
    <t xml:space="preserve">Ligj </t>
  </si>
  <si>
    <t>MSHMS</t>
  </si>
  <si>
    <t xml:space="preserve">MSHMS
        </t>
  </si>
  <si>
    <t>MM</t>
  </si>
  <si>
    <t>I plotë</t>
  </si>
  <si>
    <t xml:space="preserve">LËVIZJA E LIRË E PUNËTORËVE </t>
  </si>
  <si>
    <t>E DREJTA E VENDOSJES DHE LIRIA PËR TË OFRUAR SHËRBIME</t>
  </si>
  <si>
    <t>Shërbimet postare</t>
  </si>
  <si>
    <t>Vendim i Këshillit të Ministrave mbi Shërbimet e dërgesave ndërkufitare të pakove postare</t>
  </si>
  <si>
    <t>II</t>
  </si>
  <si>
    <t>MFE / MIE</t>
  </si>
  <si>
    <t>ANEKSI 2</t>
  </si>
  <si>
    <t>Kapitulli</t>
  </si>
  <si>
    <t>Ministria/ institutioni përgjegjës</t>
  </si>
  <si>
    <t>Viti i fillimit të aktivitetit</t>
  </si>
  <si>
    <t>Tremujori i fillimit</t>
  </si>
  <si>
    <t>Viti i përfundimit të aktivitetit</t>
  </si>
  <si>
    <t>Tremujori i përfundimit</t>
  </si>
  <si>
    <t>Masa zbatuese e planifikuar</t>
  </si>
  <si>
    <t>ANEKSI 3</t>
  </si>
  <si>
    <t>ALOKIMET FINANCIARE</t>
  </si>
  <si>
    <t>Masa zbatuese</t>
  </si>
  <si>
    <t>Kosto (buxheti i shtetit)</t>
  </si>
  <si>
    <t>Kosto (donatorët)</t>
  </si>
  <si>
    <t>Total (masa)</t>
  </si>
  <si>
    <t xml:space="preserve">Buxheti 2021 - 2023 </t>
  </si>
  <si>
    <t xml:space="preserve">Donatorë 2021 - 2023 </t>
  </si>
  <si>
    <t>Trajnimi për GNPIE në lidhje me: i) takimin bilateral të screening; ii) hartimin e dokumenteve gjatë fazës së negociatave; iii) aftësitë negociuese;
IV) Tavolina të rrumbullakëta në kuadrin e PPEI</t>
  </si>
  <si>
    <t xml:space="preserve">Vendim Nr. 645, datë 1.10.2014 “Për ngritjen dhe mënyrën e funksionimit të komisionit të çmimit
të barnave”, i ndryshuar.           </t>
  </si>
  <si>
    <t>Forcimi i përgjithshëm i kapaciteteve administrative (trajnime, konsultime)</t>
  </si>
  <si>
    <t>MFE/DPM</t>
  </si>
  <si>
    <t>Tremujori i pare</t>
  </si>
  <si>
    <t>Strategjia Kombëtare e Lëvizjes së Lirë të Mallrave</t>
  </si>
  <si>
    <t>German Government/GIZ  "Support for Albania accession negotiation in economy sector ” (SANECA)</t>
  </si>
  <si>
    <t>Projektvendim "Për miratimin e rregullit teknik "Për pajisjet mbrojtëse personale""</t>
  </si>
  <si>
    <t>Kosto nga buxheti i shtetit</t>
  </si>
  <si>
    <t>Projektvendim "Për miratimin e rregullit teknik “Për  enët e thjeshta nën presion" dhe përcaktimin e listës së standardeve të harmonizuara"</t>
  </si>
  <si>
    <t>Për miratimin e rregullit teknik “Pёr pajisjet e gazit" dhe pёrcaktimin
e listёs së standardeve të harmonizuara"</t>
  </si>
  <si>
    <t>*Kostot totale te parashikuara per masat e mesiperme, te cilat do te mbulohen pjeserisht nga buxheti i shtetit, si dhe nga donatore, sipas shumave te specifikuara ne tabele.</t>
  </si>
  <si>
    <t>Kosto total buxheti i shtetit sipas viteve</t>
  </si>
  <si>
    <t>Kosto total donatorët sipas viteve</t>
  </si>
  <si>
    <t>Kosto total buxheti 2021- 2023</t>
  </si>
  <si>
    <t xml:space="preserve">Kosto total donatorët 2021 - 2023 </t>
  </si>
  <si>
    <t xml:space="preserve">Kosto total buxheti 2023  </t>
  </si>
  <si>
    <t>0
 (nese ndryshimet e parashikuara per ne vitin 2023 do te jene  ne kuader te perafrimit te Rregullores (KE) Nr. 273/2004 te Parlamentit Evropian dhe  Këshillit të 11 Shkurt 2004 dhe nuk do te kete ndryshime qe lidhen me strukturat ekzistuese ose ndryshime te tjera te paparashikuara).</t>
  </si>
  <si>
    <t>Kosto total donatorët 2023</t>
  </si>
  <si>
    <t>0
 (nese ndryshimet e parashikuara per ne vitin 2023 do te jene  ne kuader te perafrimit te Direktives se 
Këshillit 89/105 / KEE e 21 Dhjetorit 1988 dhe nuk do te kete ndryshime qe lidhen me strukturat ekzistuese ose ndryshime te tjera te paparashikuara).</t>
  </si>
  <si>
    <t>Titulli i aktit/ dokumentit strategjik/ masës zbatuese</t>
  </si>
  <si>
    <t>Kosto total buxheti 2021 - 2023</t>
  </si>
  <si>
    <t>Kosto total donatorët 2021 - 2023</t>
  </si>
  <si>
    <t>Kapitulli  2</t>
  </si>
  <si>
    <t>Liria e lëvizjes së punëtorëve</t>
  </si>
  <si>
    <t xml:space="preserve">Regulation (EC) No 883/2004 of the European Parliament and of the Council of 29 April 2004 on the coordination of social security systems </t>
  </si>
  <si>
    <t>Projektligj  “Për ratifikimin e  Marrëveshjes për Mbrojtjen Shoqërore ndërmjet Republikës së Shqipërisë dhe Konfederatës Zvicerane</t>
  </si>
  <si>
    <t xml:space="preserve">MFE </t>
  </si>
  <si>
    <t xml:space="preserve">Projektvendim “Për miratimin në parim të Marrëveshjes për Mbrojtjen Shoqërore ndërmjet Republikës së Shqipërisë dhe Bullgarisë”. </t>
  </si>
  <si>
    <t xml:space="preserve">Projekligj “Për ratifikimin e  Marrëveshjes për Mbrojtjen Shoqërore ndërmjet Republikës së Shqipërisë dhe Bullgarisë”. </t>
  </si>
  <si>
    <t xml:space="preserve">Projektvendim “Për miratimin në parim të Marrëveshjes për Mbrojtjen Shoqërore ndërmjet Republikës së Shqipërisë dhe Republikës së Kosovës ”. </t>
  </si>
  <si>
    <t xml:space="preserve">Liria e lëvizjes së punëtorëve </t>
  </si>
  <si>
    <t xml:space="preserve">Përgatitje e Marreveshjeve dypaleshe (perkthim, pergatitje akti, marreveshje) </t>
  </si>
  <si>
    <t>N/A</t>
  </si>
  <si>
    <t>3.3 Shërbimet postare</t>
  </si>
  <si>
    <t>Rregullorja (BE) 2018/644 e Parlamentit Evropian dhe e Këshillit e datës 18 Prill 2018 mbi shërbimet e shpërndarjes së parcelave ndërkufitare</t>
  </si>
  <si>
    <t>3.2 Njohja e ndërsjelltë e kualifikimeve profesionale</t>
  </si>
  <si>
    <t>Direktive 2005/36/EC e PE dhe e Keshillit "Mbi njohjen e kualifikimeve profesionale", e ndryshuar</t>
  </si>
  <si>
    <t>Ligj 27/2018 "Për trashëgimine kulturore  dhe muzetë"</t>
  </si>
  <si>
    <t>MK</t>
  </si>
  <si>
    <t>n/a</t>
  </si>
  <si>
    <t>VKM "Për licencimin në fushen e restaurimit dhe trashëgimisë kulturore"</t>
  </si>
  <si>
    <t>Përkthimi i legjislacionit</t>
  </si>
  <si>
    <t>Njohja e ndërsjelltë e kualifikimeve profesionale</t>
  </si>
  <si>
    <t>Kosto total buxheti 2020 - 2022</t>
  </si>
  <si>
    <t xml:space="preserve">Kosto total donatorët 2020 - 2022 </t>
  </si>
  <si>
    <t>Ligj 27/2018 "Për trashëgiminë kulturore  dhe muzetë"</t>
  </si>
  <si>
    <t>VKM "Për liçensimin në fushën e restaurimit dhe trashëgimise kulturore"</t>
  </si>
  <si>
    <t>LËVIZJA E LIRË E KAPITALIT</t>
  </si>
  <si>
    <t xml:space="preserve">LEVIZJA E LIRE E KAPITALIT </t>
  </si>
  <si>
    <t xml:space="preserve">Sistemet e Pagesave </t>
  </si>
  <si>
    <t xml:space="preserve"> 
Direktiva 2009/110 / EC mbi ushtrimin, ndjekjen dhe mbikëqyrjen prudenciale të veprimtarisë së institucioneve të parasë elektronike, që  ndryshon direktivat 2005/60 / EC dhe 2006/48 / EC dhe shfuqizon Direktivën 2000/46 / EC
</t>
  </si>
  <si>
    <t>Rishikimi i rregullores nr.1, datë 17.01.2013 “Për licencimin dhe ushtrimin e aktivitetit nga subjektet financiare jobanka”;*</t>
  </si>
  <si>
    <t>Rishikimi i rregullores nr.2, datë 17.01.2013 “Për administrimin e rreziqeve në veprimtarinë e subjekteve financiare jobanka”;**</t>
  </si>
  <si>
    <t>Rishikimi i rregullores nr.11, datë 06.02.2008 "Për instrumentet e pagesave elektronike”.*</t>
  </si>
  <si>
    <t xml:space="preserve">Lufta kundër pastrimit të parave dhe financimit të terrorizmit
</t>
  </si>
  <si>
    <t>DIREKTIVA (BE) 2015/849 e Parlamentit Evropian dhe e Këshillit i datës 20 maj 2015 "Për parandalimin e përdorimit të sistemit financiar për qëllime të pastrimit të parave ose financimit të terrorizmit", duke ndryshuar Rregulloren (BE) Nr. 648/2012 të Parlamentit Evropian dhe të Këshillit dhe duke shfuqizuar Direktivën 2005/60 / KE të Parlamentit Evropian dhe të Direktivës së Këshillit dhe Komisionit 2006/70 / KE, ndryshuar nga Direktiva (BE) 2018/843 e Parlamentit Evropian dhe e Këshillit e 30 maj 2018</t>
  </si>
  <si>
    <t>(1) Ligji Nr. 9917, datë 19.5.2008 Për parandalimin e pastrimit të parave dhe financimit të terrorizmit” (i ndryshuar)</t>
  </si>
  <si>
    <t xml:space="preserve">Jo </t>
  </si>
  <si>
    <t>Rishikimi i rregullores nr.2, date 17.01.2013 “Per licencimin dhe ushtrimin e aktivitetit nga subjektet financiare jobanka”</t>
  </si>
  <si>
    <t>Rishikimi i rregullores nr.11, datë 06.02.2008 "Per instrumentet elektronike”</t>
  </si>
  <si>
    <t>Kosto totale nga Banka e Shqiperise si institucion I pavarur (jo nga buxheti i shtetit)   sipas viteve</t>
  </si>
  <si>
    <t>BSH</t>
  </si>
  <si>
    <t>Drejtoria e Përgjithshme e Parandalimit të Pastrimit të Parave (DPPPP)/MFE</t>
  </si>
  <si>
    <t>TABELA E MASAVE ZBATUESE</t>
  </si>
  <si>
    <t>PROKURIMI PUBLIK</t>
  </si>
  <si>
    <t xml:space="preserve">PROKURIMI PUBLIK </t>
  </si>
  <si>
    <t>Përkthimi</t>
  </si>
  <si>
    <t>-</t>
  </si>
  <si>
    <r>
      <rPr>
        <sz val="9"/>
        <color theme="1"/>
        <rFont val="Times New Roman"/>
        <family val="1"/>
      </rPr>
      <t xml:space="preserve">Ligji "Per produktet e ndertimit" </t>
    </r>
  </si>
  <si>
    <t>Prokurimet Klasike</t>
  </si>
  <si>
    <t>VKM "Për miratimin e rregullave te prokurimit publik"</t>
  </si>
  <si>
    <t>APP</t>
  </si>
  <si>
    <t xml:space="preserve">I </t>
  </si>
  <si>
    <t>Prokurimet Klasike dhe Prokurimet në Sektorët Utilitare</t>
  </si>
  <si>
    <t>Direktiva 2014/24 / BE e Parlamentit Evropian dhe e Këshillit e 26 Shkurt 2014 mbi prokurimin publik dhe shfuqizimin e Direktivës 2004/18 / EC dhe Direktiva 2014/25 / BE e Parlamentit Evropian dhe e Këshillit e datës 26 shkurt 2014 mbi prokurimin nga subjektet që veprojnë në sektorët e ujit, energjisë, transportit dhe shërbimeve postare dhe shfuqizimin e Direktivës 2004/17 / EC</t>
  </si>
  <si>
    <t>Rregullorja e Komisionit (KE) Nr. 213/2008 e 28 Nëntorit 2007 që amendon Rregulloren e Ndryshimit (KE) Nr. 2195/2002 e Parlamentit Evropian dhe e Këshillit mbi Fjalorin e Përbashkët të Prokurimit (CPV) dhe Direktivat 2004/17 / EC dhe 2004/18 / EC të Parlamenti Evropian dhe i Këshillit mbi procedurat e prokurimit publik, në lidhje me rishikimin e CPV (Fjalorin e Përbashkët të Prokurimit).</t>
  </si>
  <si>
    <t>VKM “Për fjalorin e përbashkët të prokurimit” (CPV Kodet)</t>
  </si>
  <si>
    <t xml:space="preserve"> II </t>
  </si>
  <si>
    <t>VKM "Për zhvillimin e proçedurave të prokurimit për shërbimet sociale dhe shërbimet e tjera specifike"</t>
  </si>
  <si>
    <t xml:space="preserve">II </t>
  </si>
  <si>
    <t>Konçesione dhe PPP</t>
  </si>
  <si>
    <t>Direktiva 2014/23 / BE e Parlamentit Evropian dhe e Këshillit e datës 26 shkurt 2014 mbi dhënien e kontratave të koncesionit.</t>
  </si>
  <si>
    <t xml:space="preserve">Ligji nr. 125/2013 "Per konçesionet/PPP", të ndryshuar. </t>
  </si>
  <si>
    <t>Ligj</t>
  </si>
  <si>
    <t>Prokurimet ne fushen e mbrojtjes dhe sigurise</t>
  </si>
  <si>
    <t xml:space="preserve">2013/488 / EU: Vendim i Këshillit i 23 Shtatorit 2013 mbi rregullat e sigurisë për mbrojtjen e informacionit të klasifikuar të BE-së. Aneksi 5 </t>
  </si>
  <si>
    <t>“Për miratimin e rregullave për sigurimin e informacionit të klasifikuar në fushën industriale”</t>
  </si>
  <si>
    <t>I Pjesshëm</t>
  </si>
  <si>
    <t>1656000 Lek</t>
  </si>
  <si>
    <t>VKM "Për zhvillimin e procedurave te prokurimit per sherbimet sociale dhe sherbimet e tjera specifike"</t>
  </si>
  <si>
    <t xml:space="preserve"> Draftligji "Per disa shtesa dhe ndryshime te ligjit nr. 125/2013 "Per koncesionet/PPP"'</t>
  </si>
  <si>
    <t>900.000Lek</t>
  </si>
  <si>
    <t>900,000 </t>
  </si>
  <si>
    <t>Eshte parashikuar asistence teknike nga SIGMA per keto dy masa. Do te plotesohet/ behet e ditur ne momentin qe do te komunikohet vlera.</t>
  </si>
  <si>
    <t>1,656,000 </t>
  </si>
  <si>
    <t>Udhezime/Rekomandime/Njoftime (APP nxjerr 1.udhezime, 2. 3.rekomandime dhe 4. njoftime ne menyre te vazhdueshme ne ndihme te AK dhe  OE si  dhe ne varesi te ndryshimeve te legjislacionit).</t>
  </si>
  <si>
    <t>Sektoret Utilitare</t>
  </si>
  <si>
    <t>Prokurimet Publike ne fushen e sigurise dhe mbrojtjes</t>
  </si>
  <si>
    <t>Hartimi i draftit përfundimtar të VKM “Për miratimin e rregullave për sigurimin e informacionit të klasifikuar në fushën industriale”</t>
  </si>
  <si>
    <t>DSIK</t>
  </si>
  <si>
    <r>
      <t>Kon</t>
    </r>
    <r>
      <rPr>
        <sz val="9"/>
        <color theme="1"/>
        <rFont val="Calibri"/>
        <family val="2"/>
      </rPr>
      <t>ç</t>
    </r>
    <r>
      <rPr>
        <sz val="9"/>
        <color theme="1"/>
        <rFont val="Times New Roman"/>
        <family val="1"/>
      </rPr>
      <t>esione dhe PPP</t>
    </r>
  </si>
  <si>
    <t>LEGJISLACIONI TREGTAR</t>
  </si>
  <si>
    <t>Kontabiliteti dhe auditimi</t>
  </si>
  <si>
    <t xml:space="preserve">BMP do të vijojë realizimin e veprimtarisë së vet, me fokus të veçantë kontrollin e cilësisë ndaj auditimeve të njësive ekonomike me interes publik, si dhe marrjen e masave disiplinore në rastet përkatëse.
Në kuadër të zbatimit të aktivitetetve kryesore të tij, BMP do të luajë rol aktiv për bashkëpunimin me institucione të tjera të tilla si, DPT, QKB, KKK dhe institucione të tjera rregullatore me qëllim realizimin e vizionit mbikëqyrës, si dhe është parashikuar që të zhvillohet më tej bashkëpunimi ndërmjet BMP-së dhe rregullatorëve financiarë (Banka e Shqipërisë dhe Autoriteti i Mbikëqyrjes Financiare) me fokus në çështjet e auditimit.
Bordi i Mbikëqyrjes Publike është gjithashtu në proces të përmbushjes së gjithë kërkesave të parashtruara në rekomandimet e MoneyVal dhe të planit të veprimit të ICRG/FATF. Në këtë kuadër, të tilla kërkesa  janë përfshirë dhe në procesin e kontrollit të cilësisë së audituesve ligjorë dhe kontabilistëve të miratuar.
 </t>
  </si>
  <si>
    <t xml:space="preserve">KKK po rishikon shënimet shpjeguese për njësitë e vogla të përcaktuara në SKK, në mënyrë që t'i pakësojë ato në masën e parashikuar në Dir 34/2013, art. 16 "Përmbajtja e shënimeve shpjeguese në pasqyrat financiare në lidhje me të gjitha ndërmarrjet" dhe pikat (a), (m), (p), (q) dhe (r) të Artit. 17 (1) "Shënimet shpjeguese për njësitë e mesme dhe të mëdha dhe njësitë me interes publik".                                                                                                                                                                                                               Në ligjin 25/2018 “Për kontabilitetin dhe pasqyrat financiare”, i cili ka hyrë në fuqi në datë 1 janar 2019, parashikohet ndër detyrat e tjera të KKK-së edhe monitorimi i pasqyrave financiare me objekt zbatimin ligjit të kontabilitetit dhe kërkesave të parashikuara në standardet e raportimit financiar, kombëtare dhe ndërkombëtare. KKK plotësoi stafin me Inspektorin për monitorimin e pasqyrave.                            </t>
  </si>
  <si>
    <t xml:space="preserve">Do punohet për ngritjen e një Grupi Pune të Përbashkët me përfaqësues të Ministrisë së Drejtësisë dhe Ministrisë së Financave dhe Ekonomisë, i cili do të ketë si qëllim vlerësimin e legjislacionit të shoqërive tregtare dhe identifikimin e ndryshimeve të nevojshme për përfrimin me acquis të BE. </t>
  </si>
  <si>
    <t>E DREJTA E PRONËSISË INTELEKTUALE</t>
  </si>
  <si>
    <t xml:space="preserve">E drejta e Autorit dhe të drejtat e lidhura </t>
  </si>
  <si>
    <t xml:space="preserve">Rregullore (BE) 2017/1563 e Parlamentit Evropian dhe Këshillit, datë 13 shtator 2017 " Mbi shkëmbimin ndërkufitar midis Bashkimit dhe vendeve të treta, të kopjeve në format të përshtatur të veprave të caktuara dhe objekteve të tjera të mbrojtura nga e drejta e autorit dhe të drejtat e lidhura me to në përfitim të personave të cilët janë të verbër, me shikim të dëmtuar ose ndryshe me aftësi të kufizuara në leximin e materialeve të printuara."                                   </t>
  </si>
  <si>
    <t>Ligji nr. 35/2016 "Për të drejtat e autorit dhe të drejtat e tjera të lidhura me to"</t>
  </si>
  <si>
    <t>Direktivën  Nr. 2012/28 të Parlamentit Evropian dhe të Këshillit Evropian, datë 25 tetor 2012, “Për përdorime të caktuara të lejuara të veprave pa autor”.                                                                          Direktivën 2017/1564 (BE) të Parlamentit Evropian dhe të Këshillit Evropian, datë 13 shtator 2017, “Mbi disa përdorime të lejuara të veprave të caktuara dhe fusha të tjera të mbrojtura nga e drejta e autorit dhe të drejtat e tjera të lidhura me to në përfitim të personave të cilët janë të verbër, me shikim të dëmtuar ose ndryshe me aftësi të kufizuara në leximin e materialeve të printuara”.                                               Amendimin e Direktivës 2001/29/KE mbi harmonizimin e aspekteve të caktuara  të drejtave të autorit dhe të drejtave të tjera të lidhura me to në shoqërinë e informacionit” si dhe Direktivën 2011/77/BE e Parlamentit Europian dhe Këshillit Evropian, datë 27 shtator 2011 “Amendimi i Direktivës 2006/116/KE mbi afatin e mbrojtjes të të drejtave të autorit dhe disa të drejtave të lidhura me to”.</t>
  </si>
  <si>
    <t>Pronësia Industriale</t>
  </si>
  <si>
    <t>1. Direktiva (BE) 2015/2436 për të përafruar ligjet e Shteteve Anëtare në lidhje me markat tregtare të 16 Dhjetorit 2015.
2. Rregullorja (BE) 2017/1001 mbi markën tregtare të Bashkimit Evropian të 14 qershorit 2017.
3. Direktiva 98/71 / EC e Parlamentit Evropian dhe e Këshillit e 13 Tetorit 1998 mbi mbrojtjen ligjore të disenjove.
4. Rregullorja e Këshillit (KE) Nr. 6/2002 e 12 Dhjetorit 2001 mbi modelet e Komunitetit</t>
  </si>
  <si>
    <t>MFE/Drejtoria e Përgjithshme e pronësisë Industriale</t>
  </si>
  <si>
    <t>1. Direktiva (BE) 2015/2436 për të përafruar ligjet e Shteteve Anëtare në lidhje me markat tregtare të 16 Dhjetorit 2015.
2. Rregullorja (BE) 2017/1001 mbi markën tregtare të Bashkimit Evropian të 14 qershorit 2017.
3. Direktiva 98/71 / EC e Parlamentit Evropian dhe e Këshillit e 13 Tetorit 1998 mbi mbrojtjen ligjore të disenjove.
4. Rregullorja e Këshillit (KE) Nr. 6/2002 e 12 Dhjetorit 2001 mbi modelet e Komunitetit</t>
  </si>
  <si>
    <t xml:space="preserve">Ngritja e Qendrës së Trajnimeve </t>
  </si>
  <si>
    <t>MFE/DPPI</t>
  </si>
  <si>
    <t xml:space="preserve"> IV</t>
  </si>
  <si>
    <t>Projektligji për disa shtesa dhe ndryshime në ligjin nr. 35/2016 "Për të drejtat e autorit dhe të drejta të tjera të lidhura me to"</t>
  </si>
  <si>
    <t>16050622*</t>
  </si>
  <si>
    <t xml:space="preserve">Kosto total donatorët 2021- 2023 </t>
  </si>
  <si>
    <t>POLITIKAT E KONKURRENCES</t>
  </si>
  <si>
    <t>Konkurrenca</t>
  </si>
  <si>
    <t xml:space="preserve">Praktikat më të mira të DG Competition për dorëzimin e dokumenteve ekonomike dhe mbledhjes së të dhënave në rastet e zbatimit të neneve 101 dhe 102 të TFEU dhe në rastet e përqëndrimeve </t>
  </si>
  <si>
    <t>Udhëzues "Mbi praktikat më të mira për dorëzimin e dokumentacionit ekonomik dhe mbledhjes së të dhënave si në rastet e zbatimit të neneve 4 dhe 9 të Ligjit nr.9121, datë 28.07.2003 "Për Mbrojtjen e Konkurrencës" (I ndryshuar) edhe në rastet e përqëndrimeve" .</t>
  </si>
  <si>
    <t>Udhëzim</t>
  </si>
  <si>
    <t>Praktikat më të mira për kryerjen e procedurave të kontrollit të përqëndrimeve të KE</t>
  </si>
  <si>
    <t>Udhëzues "Mbi praktikat më të mira në rastet e  zbatimit të procedurave të kontrollit të përqendrimeve"</t>
  </si>
  <si>
    <t xml:space="preserve">Udhëzim mbi kufizimet e konkurrencës "sipas objektit" për qëllime të identifikimit të marrëveshjeve të cilat mund të përfitojnë nga Njoftimi De Minimis  </t>
  </si>
  <si>
    <t xml:space="preserve">Udhëzues "Mbi kufizimet e konkurrencës "sipas objektit" për qëllime të identifikimit të marrëveshjeve të cilat mund të përfitojnë nga Rregullorja "Për marrëveshjet me rëndësi të vogël"" </t>
  </si>
  <si>
    <t xml:space="preserve">Praktikat më të mira për zbulimin e informacioneve në procedurat sipas neneve 101 dhe 102 të TFEU dhe sipas rregullores së Përqëndrimeve   </t>
  </si>
  <si>
    <t xml:space="preserve">Udhëzues "Mbi praktikat më të mira për zbulimin e informacioneve në procedurat e ndjekura në zbatim të neneve 4 dhe 9 të Ligjit nr.9121/2003 "Për Mbrojtjen e Konkurrencës", I ndryshuar, si dhe në rastet e përqëndrimeve"  </t>
  </si>
  <si>
    <t>AK</t>
  </si>
  <si>
    <t xml:space="preserve">Zhvillimi i aktiviteteve dhe trajnimeve  </t>
  </si>
  <si>
    <t xml:space="preserve"> </t>
  </si>
  <si>
    <t>Organizimi dhe zhvillimi i aktiviteteve në kuadër të advokacisë së Ligjit 9121/2003 "Për Mbrojtjen e Konkurrencës" .</t>
  </si>
  <si>
    <t xml:space="preserve">2023 e në vijim </t>
  </si>
  <si>
    <t>Pjesëmarrje në trajnime të ndryshme në kuadër të antarësimit në organizata të ndryshme ndërkombëtare, si UNCTAD, OECD, OECD/RCC-GVH, Sofia Competition Forum, e të tjera</t>
  </si>
  <si>
    <t>Zhvillimi i trajnimeve në kuadër të aplikimit për instrumentin TAIEX.</t>
  </si>
  <si>
    <t xml:space="preserve">Udhëzues "Mbi praktikat më të mira për zbulimin e informacioneve në procedurat e ndjekura në zbatim të neneve 4 dhe 9 të Ligjit nr.9121/2003 "Pwr Mbrojtjen e Konkurrencws", I ndryshuar, si dhe në rastet e përqëndrimeve"  </t>
  </si>
  <si>
    <t>SHËRBIMET FINANCIARE</t>
  </si>
  <si>
    <t>SHERBIMET FINANCIARE</t>
  </si>
  <si>
    <t>Shërbimet Jo Bankare</t>
  </si>
  <si>
    <t>Direktiva 2016/2341/BE të Parlamentit Evropian dhe e Këshillit të Evropës e 14 dhjetor 2016 “Mbi aktivitetet dhe mbikëqyrjen e institucioneve për dhënien e pensioneve profesionale”</t>
  </si>
  <si>
    <t>Projektligji “Për disa ndryshime dhe shtesa në ligjin nr. 10 197 datë 10.12.2009 “Për Fondet e Pensionit Vullnetar”</t>
  </si>
  <si>
    <t>MFA/AMF</t>
  </si>
  <si>
    <t>Direktiva 2013/36/BE e Parlamentit Evropian dhe e Këshillit e datës 26 qershor 2013 "Mbi aksesin në veprimtarinë e institucioneve të kreditit dhe mbikëqyrjen prudenciale të institucioneve të kreditit dhe shoqërive të investimit, që ndryshon Direktivën 2002/87/KE dhe shfuqizon Direktivat 2006/48/KE dhe 2006/49/KE"</t>
  </si>
  <si>
    <t>Udhëzim "Për procesin e vlerësimit të brendshëm të mjaftueshmërisë së likuiditetit (ILAAP)"</t>
  </si>
  <si>
    <t>Rregullore (BE) Nr. 575/2013 e Parlamentit Evropian dhe e Këshillit e datës 26 qershor 2013 "Mbi kërkesat prudenciale për institucionet e kreditit dhe shoqëritë e investimit, dhe që ndryshon Rregulloren (BE) Nr. 648/2012"</t>
  </si>
  <si>
    <t>Rishikimi i rregullores nr.48, datë 31.7.2013 "Për mjaftueshmërinë e kapitalit"</t>
  </si>
  <si>
    <t>Rregullore</t>
  </si>
  <si>
    <t>Direktiva 2014/92/BE e Parlamentit Evropian dhe e Këshillit e datës 23 korrik 2014 "Mbi krahasueshmërinë e tarifave që lidhen me llogaritë e pagesave, transferimin e llogarive të pagesave dhe aksesin në llogaritë e pagesave me karakteristika bazike"</t>
  </si>
  <si>
    <t>Sherbimet jo bankare</t>
  </si>
  <si>
    <t>Direktiva 2014/59 / BE e Parlamentit Evropian dhe e Këshillit e datës 15 maj 2014 "Mbi krijimin e një kuadri për rimëkëmbjen dhe ndërhyrjen e jashtëzakonshme e institucioneve të kreditit dhe firmave të investimit"</t>
  </si>
  <si>
    <t xml:space="preserve">Njohja kontraktuale e rikapitalizimit nga brenda </t>
  </si>
  <si>
    <t xml:space="preserve">Mbi kushtet dhe kriteret për përcaktimin e normave të konvertimit të borxhit në kapital.  </t>
  </si>
  <si>
    <t>Udhëzim/Rregullore</t>
  </si>
  <si>
    <t xml:space="preserve">Mbrojtja e kundërpalëve në transferimin e pjesshëm  </t>
  </si>
  <si>
    <t>o</t>
  </si>
  <si>
    <t>Kosto total  nga Banka e Shqiperise si institucion I pavarur (jo nga buxheti i shtetit)</t>
  </si>
  <si>
    <t>AMF</t>
  </si>
  <si>
    <t>Kosto total  nga AMF si institucion I pavarur (jo nga buxheti i shtetit)</t>
  </si>
  <si>
    <t xml:space="preserve">Kosto total  nga Banka e Shqiperise si institucion I pavarur (jo nga buxheti i shtetit) </t>
  </si>
  <si>
    <t>Buxheti 2021 - 2023</t>
  </si>
  <si>
    <t xml:space="preserve">Kosto total donatorët 2020 - 2023 </t>
  </si>
  <si>
    <t>18.282.00</t>
  </si>
  <si>
    <t>SHOQËRIA E INFORMACIONIT DHE MEDIA</t>
  </si>
  <si>
    <t>10.1 Komunikimet elektronike</t>
  </si>
  <si>
    <t>Direktiva 2002/21/EC e Palamentit Evropian dhe e Këshillit më 7 Mars 2002 mbi kuadrin rregullator për rrjetet dhe shërbimet e komunikimeve elektronike (Direktiva Kuadër)</t>
  </si>
  <si>
    <t>Projektligj "Për disa ndryshime dhe shtesa në Ligjin  nr. 9918 datë 19.5.2008 "Për Komunikimet Elektronike në Republikën e Shqipërisë"</t>
  </si>
  <si>
    <t xml:space="preserve">10.2 Shërbimet e Shoqërisë së Informacionit </t>
  </si>
  <si>
    <t>Direktiva e BE 2016/1148 e Parlamentit Evropian dhe Këshillit e datës  6 Korrik 2016 lidhur me masat për  një nivel të lartë të sigurisë së rrjetevedhe sistemeve të informacionit në gjithë Evropën</t>
  </si>
  <si>
    <t>Projektligj "Për disa shtesa dhe ndryshime ne Ligjin nr.2/2017 "Për sigurinë kibernetike"</t>
  </si>
  <si>
    <t>KM/AKCESK</t>
  </si>
  <si>
    <t>Rregullore BE nr.  910/2014 e Parlamentit Evropian dhe Këshillit e datës Korrik 2014 për identifikimin elektronik dhe shërbimet e besuara për transaksionet elektronike në tregun e brendshëm  </t>
  </si>
  <si>
    <t xml:space="preserve">Projektligj "Për identifikimin elektronik dhe sherbimet e besuara"
"Per dokumentin elektronik".
</t>
  </si>
  <si>
    <t xml:space="preserve"> Ligj </t>
  </si>
  <si>
    <t>10.3 Politika Audiovizuale</t>
  </si>
  <si>
    <t xml:space="preserve">Direktiva 2002/22/EC “Për Shërbimin Universal dhe të drejtat e përdoruesve lidhur me rrjetet dhe shërbimet e komunikimeve elektronike” </t>
  </si>
  <si>
    <t>Projektrregullore “Për vendosjen e detyrimit të mbartjes së programeve kombëtare nga rrjetet e komunikimeve elektronike "</t>
  </si>
  <si>
    <t xml:space="preserve">Rregullore </t>
  </si>
  <si>
    <t>AMA</t>
  </si>
  <si>
    <t>Direktiva 2010/13/BE të Parlamentit Evropian dhe Këshillit, datë 10 mars 2010 “Për koordinimin e disa dispozitave të parashikuara me ligj, rregullore apo akte administrative në shtetet anëtare, lidhur me ofrimin e shërbimit të transmetimeve me zë dhe figurë”</t>
  </si>
  <si>
    <t xml:space="preserve">Projektrregullore "Për disa shtesa dhe ndryshime në Vendimin e AMA-s, nr. 228, datë 11.12.2017 Kodi i Transmetimit" </t>
  </si>
  <si>
    <t>10.1 Electronic Communications</t>
  </si>
  <si>
    <t>Trajnime shpjeguese nga eksperte te fushes teknike dhe legjislative</t>
  </si>
  <si>
    <t>Perkthim Legjislacioni, Trajnime shpjeguese nga eksperte te fushes teknike dhe legjislative</t>
  </si>
  <si>
    <t>AKCESK</t>
  </si>
  <si>
    <t>10.3 Politikat audiovizive</t>
  </si>
  <si>
    <t>Projektligj "Për disa ndryshime dhe shtesa në Ligjin nr. 9918 datë 19.5.2008 "Për Komunikimet Elektronike në Republikën e Shqipërisë"</t>
  </si>
  <si>
    <t>Projektligj "Për disa shtesa dhe ndryshime ne Ligjin nr.2/2017 :Për sigurinë kibernetike"</t>
  </si>
  <si>
    <t>Projektligj "Për identifikimin elektronik dhe sherbimet e besuara"</t>
  </si>
  <si>
    <t>Projektrregullore “Për vendosjen e detyrimit të mbartjes së programeve kombëtare nga rrjetet e komunikimeve elektronike"</t>
  </si>
  <si>
    <t xml:space="preserve">Projektrregullore "Për disa shtesa dhe ndryshime në  Kodin e Transmetimit" </t>
  </si>
  <si>
    <t>BUJQËSIA DHE ZHVILLIMI RURAL</t>
  </si>
  <si>
    <t>BUJQESIA DHE ZHVILLIMI RURAL</t>
  </si>
  <si>
    <t xml:space="preserve">BUJQËSIA DHE ZHVILLIMI RURAL </t>
  </si>
  <si>
    <t>Organizimi i Përbashkët i Tregut</t>
  </si>
  <si>
    <t>JO</t>
  </si>
  <si>
    <t>MBZHR</t>
  </si>
  <si>
    <t>Rregullore e Deleguar e Komisionit (BE) 2018/273 e 11 Dhjetorit 2017 që plotëson Rregulloren (BE) Nr. 1308/2013 të Parlamentit Evropian dhe të Këshillit në lidhje me skemën e autorizimeve për mbjelljet e vreshtave, regjistrin e vreshtave, dokumentet shoqëruese dhe çertifikimin, regjistri i hyrje-daljeve, deklaratat e detyrueshme, njoftimet dhe publikimi i informacionit të njoftuar, dhe plotësimi i Rregullores (BE) Nr. 1306/2013 të Parlamentit Evropian dhe të Këshillit në lidhje me kontrollet dhe gjobat përkatëse, që ndryshon Rregulloret e Komisionit (KE) Nr. 555/2008, (KE) Nr. 606/2009 dhe (KE) Nr. 607/2009 dhe shfuqizon Rregulloren e Komisionit (KE) Nr. 436/2009 dhe Rregulloren e Deleguar të Komisionit (BE) 2015/560</t>
  </si>
  <si>
    <t>Urdher Ministri “Për miratimin e formatit të aplikimit për regjistrim në regjistrin e vreshtave, formatit të ndryshimit të të dhënave dhe rregullave shtesë për funksionimin e regjistrit të vreshtave"</t>
  </si>
  <si>
    <t>“Për miratimin e rregullave për mbajtjen e deklaratave të detyrueshmei, formularët që duhet të plotësohen nga operatorët dhe mënyra e grumbullimit të informacionit për prodhimin potencial"</t>
  </si>
  <si>
    <t>Urdher Ministri “Për miratimin e e rregullave të detajuara për regjistrat e hyrje - daljeve"</t>
  </si>
  <si>
    <t xml:space="preserve">Rregullore (EU) nr. 1308/2013 të Parlamentit Evropian dhe të Këshillit, të datës 17 dhjetor 2013
Rregullorja e Deleguar e Komisionit (BE) 2019/934 e 12 Marsit 2019 që plotëson Rregulloren (BE) Nr. 1308/2013 të Parlamentit Evropian dhe të Këshillit në lidhje me zonat e rritjes së verës ku forca alkoolike mund të rritet, praktikat e autorizuara enologjike dhe kufizimet e zbatueshme për prodhimin dhe konservimin e produkteve të rrushit, përqindjen minimale të alkoolit për nënproduktet dhe asgjësimin e tyre, dhe publikimin e dosjeve OIV
Rregullorja Zbatuese e Komisionit (BE) 2019/935 e 16 Prillit 2019 që përcakton rregullat për zbatimin e Rregullores (BE) Nr. 1308/2013 të Parlamentit Evropian dhe të Këshillit në lidhje me metodat e analizave për përcaktimin e karakteristikave fizike, kimike dhe organoleptike të produktet të rrushit per vere dhe njoftimet e vendimeve të Shteteve Anëtare në lidhje me rritjen e forcës alkoolike natyrore </t>
  </si>
  <si>
    <t>Urdher Ministri "Rregulla të detajuara në lidhje me praktikat enologjike, protokollet dhe metodat e analizave për produktet e rrushit për verë, duke marrë parasysh standardet ndërkombëtare (OIV) të prodhimit të verës, veçanërisht pasurimi, acidifikimi dhe de-acidifikimi si dhe kufizimet që aplikohen"</t>
  </si>
  <si>
    <t>Rrjeti i të dhënave të kontabilitetit të fermave (FADN)</t>
  </si>
  <si>
    <t>Rregullorja e Këshillit (KE) Nr. 1217/2009 e datës 30 nëntor 2009 për krijimin e një rrjeti për mbledhjen e të dhënave të kontabilitetit mbi të ardhurat dhe funksionimin e biznesit të fermave bujqësore në Komunitetin Evropian</t>
  </si>
  <si>
    <t>Ligji "Për një ndryshim disa shtesa dhe ndryshime në ligjin nr.9817/2007 "Për bujqësinë dhe zhvilimin rural"</t>
  </si>
  <si>
    <t>Rregullorja Zbatuese e Komisionit (BE) Nr. 2015/220 e 3 Shkurt 2015 që përcakton rregullat për zbatimin e Rregullores së Këshillit (KE) Nr. 1217/2009 për krijimin e një rrjeti për mbledhjen e të dhënave të kontabilitetit mbi të ardhurat dhe funksionimin e biznesit të fermave bujqësore në Bashkimi Evropian</t>
  </si>
  <si>
    <t>Udhezim Ministri "Për krijimin e një rrjeti për mbledhjen e të dhënave të kontabilitetit mbi të ardhurat dhe funksionimin e biznesit të fermave bujqësore në Shqipëri"</t>
  </si>
  <si>
    <t>Urdhër</t>
  </si>
  <si>
    <t>Urdhër Ministri “Për miratimin e formatit të aplikimit për regjistrim në regjistrin e vreshtave, formatit të ndryshimit të të dhënave dhe rregullave shtesë për funksionimin e regjistrit të vreshtave"</t>
  </si>
  <si>
    <t>Urdhër Ministri “Për miratimin e rregullave për mbajtjen e deklaratave të detyrueshmei, formularët që duhet të plotësohen nga operatorët dhe mënyra e grumbullimit të informacionit për prodhimin potencial"</t>
  </si>
  <si>
    <t>Urdhër Ministri “Për miratimin e e rregullave të detajuara për regjistrat e hyrje - daljeve"</t>
  </si>
  <si>
    <t>Urdhër Ministri "Rregulla të detajuara në lidhje me praktikat enologjike, protokollet dhe metodat e analizave për produktet e rrushit për verë, duke marrë parasysh standardet ndërkombëtare (OIV) të prodhimit të verës, veçanërisht pasurimi, acidifikimi dhe de-acidifikimi si dhe kufizimet që aplikohen"</t>
  </si>
  <si>
    <t>Ligj "Për një ndryshim disa shtesa dhe ndryshime në ligjin nr.9817/2007 "Për bujqësinë dhe zhvilimin rural"</t>
  </si>
  <si>
    <t>Udhëzim Ministri "Për krijimin e një rrjeti për mbledhjen e të dhënave të kontabilitetit mbi të ardhurat dhe funksionimin e biznesit të fermave bujqësore në Shqipëri"</t>
  </si>
  <si>
    <t xml:space="preserve">Shoqerite tregtare </t>
  </si>
  <si>
    <t>- MFE
- Bordi I Mbikëqyrjes Publike</t>
  </si>
  <si>
    <t>MFE                                        Këshilli Kombëtar I Kontabilitetit</t>
  </si>
  <si>
    <t>MFE/MD</t>
  </si>
  <si>
    <t xml:space="preserve"> Procesi i kontrollit të cilësisë së audituesve ligjorë dhe kontabilistëve të miratuar.</t>
  </si>
  <si>
    <t>Bordi i Mbikëqyrjes Publike (vetëfinancim)</t>
  </si>
  <si>
    <t>Rishikimi i shënimeve shpjeguese për njësitë e vogla të përcaktuara në SKK, në mënyrë që t'i pakësojë ato në masën e parashikuar në Dir 34/2013, art. 16 "Përmbajtja e shënimeve shpjeguese në pasqyrat financiare në lidhje me të gjitha ndërmarrjet" dhe pikat (a), (m), (p), (q) dhe (r) të Artit. 17 (1) "Shënimet shpjeguese për njësitë e mesme dhe të mëdha dhe njësitë me interes publik" dhe monitorimi i pasqyrave financiare me objekt zbatimin ligjit të kontabilitetit dhe kërkesave të parashikuara në standardet e raportimit financiar, kombëtare dhe ndërkombëtare</t>
  </si>
  <si>
    <t>Këshilli Kombëtar i Kontabilitetit</t>
  </si>
  <si>
    <t>POLITIKAT E SIGURISË USHQIMORE, VETERINARISË DHE FITOSANITARE</t>
  </si>
  <si>
    <t>POLITIKAT E SIGURISE USHQIMORE, VETERINARISE DHE FITOSANITARE</t>
  </si>
  <si>
    <t xml:space="preserve">Mirëqenia e kafshëve /  Shpendë të mbajtur për prodhim mishi </t>
  </si>
  <si>
    <t>Direktiva e Këshillit Nr. 2007/43/EC e 28 Qershorit 2007 hartimi i rregullave minimale për mbrojtjen e shpendëve të mbajtura për prodhim mishi</t>
  </si>
  <si>
    <t>UrdhërMinistri "  Mbi rregullat minimale që zbatohen për mbrojtjen e shpendëve të mbajtur për prodhim mishi</t>
  </si>
  <si>
    <t xml:space="preserve">Shpendë dhe vezë për celje </t>
  </si>
  <si>
    <t xml:space="preserve">Rregullore  Nr. 2016/429 e Parlamentit Evropian dhe e Keshillit e datës 9 Mars 2016 mbi sëmundjet e transmetueshme të kafshëve dhe amendimin dhe shfuqizimin  e akteve të caktuara në fushën e shëndetit të kafshëve </t>
  </si>
  <si>
    <t xml:space="preserve">Urdhër Ministri" Për ndryshimin e rregullores Nr.431, date 28.12.2009 " Për percaktimin e kushteve sanitaro - veterinare të tregetimit dhe eksportimit  të shpendëve dhe vezëve për celje" </t>
  </si>
  <si>
    <t>Tregëtia në kafshët e gjalla, spermës, vezëve dhe embrioneve për shpendët dhe vezët për celje</t>
  </si>
  <si>
    <t>Vendimi i Komisionit 93/152 / EEC i 8 Shkurt 1993 që përcakton kriteret për vaksinat që do të përdoren kundër sëmundjes së Pseudopestit në kontekstin e programeve rutinore të vaksinimit</t>
  </si>
  <si>
    <t>Urdhër Ministri" Mbi vendojsen e kritereve të përdorimit të vaksinave që perdoren kunder semundjes se Pseudopestit në programet e vaksinimit rutinë."</t>
  </si>
  <si>
    <t>Ushqimi i medikuar</t>
  </si>
  <si>
    <t>Rregullorja (KE) Nr. 1069/2009 e Parlamentit Evropian dhe e Këshillit e 21 Tetorit 2009 që përcakton rregullat shëndetësore në lidhje me nënproduktet e kafshëve dhe produktet e tyre që nuk janë të destinuara për konsum njerëzor dhe shfuqizimin e Rregullores (KE) Nr. 1774/2002</t>
  </si>
  <si>
    <t>Urdhër Ministri" Mbi percaktimin e rregullave shëndetësore të produkteve me origjinë shtazore dhe produkteve  me origjinë shtazore jo për konsum njerëzor.</t>
  </si>
  <si>
    <t>Kontrolli i sistemit te importit</t>
  </si>
  <si>
    <t>Rregullorja Zbatuese e Komisionit (BE) 2019/2130 e 25 nëntorit 2019 që përcakton rregulla të hollësishme për operacionet që do të kryhen gjatë dhe pas kontrolleve dokumentare, kontrolleve të identitetit dhe kontrolleve fizike të kafshëve dhe mallrave që i nënshtrohen kontrolleve zyrtare në postat e kontrollit kufitar</t>
  </si>
  <si>
    <t>Urdhër Ministri " Mbi percaktimin e rregullave qe duhet te kryhen gjate dhe pas kontrollit te dokumentacionit, kontrollit te identitetit dhe kontrollit fizik te kafsheve dhe te mirave, qe jane subjekt I kontrolleve zyrtare ne PKK"</t>
  </si>
  <si>
    <t xml:space="preserve">Identifikimi dhe regjistrimi I kafshëve dhe lëvizjes së tyre/ Njëthundrakët </t>
  </si>
  <si>
    <t>Vendimi i Komisionit 94/327 / EC i datës 19 maj 1994 për përcaktimin e kritereve për testimin vjetor të shpendëve për mbarështim për sëmundjen e Pseudopestit, në zbatim të nenit 12 (2) të Direktivës së Këshillit 90/539 / EEC</t>
  </si>
  <si>
    <t>Urdhër Ministri " Per percaktimin e kritereve vjetore te testimit  te shpendeve per mbareshtim ne lidhje me semundjen e Pseudopestit"</t>
  </si>
  <si>
    <t>Rregullat specifike të kontrollit për produktet e kafshëve Specific control rules for animal products</t>
  </si>
  <si>
    <t>Vendimi i Këshillit 2000/258 / EC i 20 Marsit 2000 që përcakton një institut specifik përgjegjës për vendosjen e kritereve të nevojshme për standardizimin e testeve serologjike për të monitoruar efektivitetin e tërbimit</t>
  </si>
  <si>
    <t>Urdhër i Ministrit  “Mbi listën e produkteve mjekësore veterinare që janë substanca thelbësore për trajtimin e njëthundrakëve”.</t>
  </si>
  <si>
    <t>Public Health / Medicinal products (pharmaceuticals)</t>
  </si>
  <si>
    <t>Rregullorja (BE) 2019/6 e Parlamentit Evropian dhe e Këshillit e 11 Dhjetorit 2018 mbi produktet mjekësore veterinare dhe shfuqizimin e Direktivës 2001/82 / EC</t>
  </si>
  <si>
    <t>Urdhër Ministri "Për një ndryshim në  Urdhërin Nr.370, datë 29.7.2014 " Për produktet mjekësore veterinare"</t>
  </si>
  <si>
    <t>Direktiva e Komisionit 91/412 / KEE e 23 korrikut 1991 që përcakton parimet dhe udhëzimet e praktikave të mira të prodhimit për produktet mjekësore veterinare</t>
  </si>
  <si>
    <t>Urdhër Ministri "Për përcaktimin e principeve dhe udhëzimeve për praktikat e mira të prodhimit të produkteve mjekësore veterinare"</t>
  </si>
  <si>
    <t xml:space="preserve">
Legjislacioni mbi ushqimin për përdorime të veçanta ushqyese 
 </t>
  </si>
  <si>
    <t>Rregullore (BE) Nr 609/2013 e Parlamentit Evropian dhe e Këshillit e 12 qershorit 2013 për ushqimin e destinuar për foshnjat dhe fëmijët e vegjël, ushqimin për qëllime të veçanta mjekësore, dhe zëvendësimin e plotë të dietës për kontrollin e tetë dhe shfuqizimin e Direktivës së Këshillit 92/52 / CEE, Direktivat e Komisionit 96/8 / EC, 1999/21 / EC, 2006/125 / EC dhe 2006/141 / EC, Direktiva 2009/39 / EC e Parlamentit Evropian dhe e Këshillit dhe Rregulloreve të Komisionit (KE) Nr 41 / 2009 dhe (EC) Nr 953/2009</t>
  </si>
  <si>
    <t>Udhëzim " Mbi ushqimet për bebe dhe fëmijë të vegjël, ushqime për qëllime të caktuara mjekësore dhe zëvendësimi i plotë i dietave për kontrollin e peshës"</t>
  </si>
  <si>
    <t xml:space="preserve">Kapitulli 1, Rregullat higjenike          Vendosja në treg e ushqimit, ushqimit për kafshë dhe nënprodukteve të kafshëve    </t>
  </si>
  <si>
    <t>RREGULLORE (KE) Nr. 2073/2005 e 15 nëntorit 2005 për kriteret mikrobiologjike për produktet ushqimore</t>
  </si>
  <si>
    <t xml:space="preserve">Urdhër Ministri  "Për kriteret mikrobiologjike për produktet ushqimore"                         </t>
  </si>
  <si>
    <t>Rregullore e komisionit (BE) 2020/1085 e 23 korrikut 2020 per ndryshimin e anekseve II dhe V  të rregullores (KE) nr. 396/2005 të parlamentit evropian dhe të këshillit në lidhje me nivelet maksimale të mbetjeve për klorpirifos dhe klorpirifos-metilit në ose për produkte të caktuara</t>
  </si>
  <si>
    <t>Udhezim "Mbi përditësimin e Udhëzimit të Ministrit të Bujqësisë dhe Zhvillimit Rural  Nr. 5, datë 14.5.2014 "Për nivelin maksimal të mbetjeve të pesticideve në banane, domate, grurë, kastravecë, mollë, patate, rrush tavoline, rrush për verë, speca, ullinj tavoline”</t>
  </si>
  <si>
    <t xml:space="preserve">Udhezim </t>
  </si>
  <si>
    <t>Kapitulli 10 Kontaminantet</t>
  </si>
  <si>
    <t>RREGULLORE (KE) Nr. 124/2009 e datës 10 shkurt 2009 vendosja e niveleve maksimale për praninë e koksidiostateve ose histomonostateve në ushqim që rezultojnë nga bartja e pashmangshme e këtyre substancave në ushqimin jo te synuar</t>
  </si>
  <si>
    <t>Udhezim "Mbi vendosjen e niveleve maksimale për praninë e koksidiostateve ose histomonostateve në ushqim që rezultojnë nga bartja e pashmangshme e këtyre substancave në ushqimin jo të synuar"</t>
  </si>
  <si>
    <t>Kapitulli 2    Aditivet e autorizuar dhe kriteri I pastertise</t>
  </si>
  <si>
    <t>Rregullore(BE) Nr 1333/2008 e Këshillit dhe Parlamentit Evropian  Aditivët në produktet ushqimore</t>
  </si>
  <si>
    <t>Udhëzim "Për miratimin e Aditivëve në produktet ushqimore"</t>
  </si>
  <si>
    <t xml:space="preserve">RREGULLORE (EU) 2017/625 E PARLAMENTIT DHE KËSHILLIT EVROPIAN të 15 marsit 2017 mbi kontrollet zyrtare dhe veprimtaritë e tjera zyrtare të kryera për të siguruar zbatimin e ligjit të ushqimit dhe të ushqimit, rregullat për shëndetin dhe mirëqenien e kafshëve, shëndetin e bimëve dhe produktet për mbrojtjen e bimëve (KE) Nr. 1067/2009, (EC) Nr. 1107/2009, (EU) Nr. 1151/2012, (EU) Nr. 652/2014 (KE) Nr. 1/2005 dhe (KE) Nr. 1099/2009 dhe Direktivave të Këshillit 98/58 / EC, 1999 (EU) 2016/429 dhe (EU) 2016/2031 të Parlamentit Evropian dhe të Këshillit 2007/43 / EC, 2008/119 / EC dhe 2008/120 / EC, dhe shfuqizohet Rregullorja (KE) Nr. 854/2004 dhe (EC) Nr 882/2004 e Parlamentit Europian dhe e Këshillit, Direktivat e Këshillit 89/608 / EEC, 89/662 / EEC, 90/425 / EEC, 91/496 / EEC, 96/23 / EC, 96/93 / EC dhe 97/78 / EEC </t>
  </si>
  <si>
    <t>Udhezim "Për kontrollet zyrtare dhe aktivitetet e tjera zyrtare të kryera për të siguruar zbatimin e ligjit për ushqimin dhe ushqimin per kafshë, rregullat për shëndetin dhe mirëqenien e kafshëve, shëndetin e bimëve dhe produktet e mbrojtjes së bimëve "</t>
  </si>
  <si>
    <t>Kapitulli 6 Materialet ne kontakt me ushqimin</t>
  </si>
  <si>
    <t>RREGULLORE E KOMISIONIT (KE) Nr 450/2009 e 29 maj 2009mbi materiale dhe artikuj aktivë dhe inteligjentë që synojnë të vijnë në kontakt me ushqimin</t>
  </si>
  <si>
    <t>Udhezim "Mbi materiale dhe artikuj aktivë dhe inteligjentë që synojnë të vijnë në kontakt me ushqimin"</t>
  </si>
  <si>
    <t>POLITIKAT  FITOSANITARE</t>
  </si>
  <si>
    <t>RREGULLORJA ZBATUESE E KOMISIONIT (BE) 2019/2072 e datës 28 nëntor 2019 krijimi i kushteve uniforme për zbatimin e Rregullores (BE) 2016/2031 të Parlamentit Evropian dhe Këshillit, në lidhje me masat mbrojtëse kundër dëmtuesve të bimëve dhe shfuqizimin e Rregullores së Komisionit (KE ) Nr. 690/2008 dhe ndryshimin e Rregullores Zbatuese të Komisionit (BE) 2018/2019</t>
  </si>
  <si>
    <t xml:space="preserve">Vendim i Këshillit të Ministrave “Për miratimin e rregullave të inspektimit karantinor fitosanitar”                                                          </t>
  </si>
  <si>
    <t>Directiva 2009/127/ EC, në lidhje me makineritë për aplikimin e pesticideve.</t>
  </si>
  <si>
    <t xml:space="preserve">Udhëzim për kriteret teknike të mjeteve dhe makinerive, të cilat përdoren për trajtimet me PMB                                                          </t>
  </si>
  <si>
    <t xml:space="preserve">Urdhër </t>
  </si>
  <si>
    <t>Urdhër Ministri "Mbi rregullat minimale qe zbatohen per mbrojtjen e shpendeve te mbajtur per prodhim mishi"</t>
  </si>
  <si>
    <t xml:space="preserve">Urdhër Ministri "Per amendimin e rregullores Nr. 431, date 28.12.2009 " Per percaktimin e kushteve sanitaro - veterinare te tregetimit dhe eksportimit  te shpendeve dhe vezeve per celje" </t>
  </si>
  <si>
    <t>Urdhër Ministri "Mbi vendojsen e kritereve te perdorimit te vaksinave qe perdoren kunder semundjes se Pseudopestit ne programet e vaksinimit rutine."</t>
  </si>
  <si>
    <t>Urdhër Ministri "Mbi percaktimin e rregullave shendetesore te produkteve me origjine shtazore dhe produkteve  me origjine shtazorejo per konsum njerzor"</t>
  </si>
  <si>
    <t>Urdhër Ministri "Mbi percaktimin e rregullave qe duhet te kryhen gjate dhe pas kontrollit te dokumentacionit, kontrollit te identitetit dhe kontrollit fizik te kafsheve dhe te mirave, qe jane subjekt I kontrolleve zyrtare ne PKK"</t>
  </si>
  <si>
    <t>Urdhër Ministri "Per percaktimin e kritereve vjetore te testimit  te shpendeve per mbareshtim ne lidhje me semundjen e Pseudopestit"</t>
  </si>
  <si>
    <t>Urdhër Amendim I Urdhërit nr.370, datë 29.7.2014 " Për produktet mjekësore veterinare"</t>
  </si>
  <si>
    <t>Urdhër Ministri "Për përcaktimin e principeve dhe udhëzimeve për praktikat e mira të prodhimit të produkteve mjekesore veterinare"</t>
  </si>
  <si>
    <t>Udhëzim mbi ushqimet per bebe dhe femije te vegjel, ushqime per qellime te caktuara mjeksore dhe zevendesimi i plote i dietave per kontrollin e peshes</t>
  </si>
  <si>
    <t xml:space="preserve">Urdhër Ministri  për kriteret mikrobiologjike për produktet ushqimore"                         </t>
  </si>
  <si>
    <t>Udhezim mbi perditesimin e Udhëzimit nr. 5, date 14.5.2014 Për nivelin maksimal të mbetjeve të pesticideve në banane, domate, grurë, kastravecë, mollë, patate, rrush tavoline, rrush për verë, speca, ullinj tavoline”</t>
  </si>
  <si>
    <t>Udhezim mbi vendosjen e niveleve maksimale për praninë e koksidiostateve ose histomonostateve në ushqim që rezultojnë nga bartja e pashmangshme e këtyre substancave në ushqimin jo te synuar</t>
  </si>
  <si>
    <t>Udhëzim për miratimin e Aditivëve në produktet ushqimore</t>
  </si>
  <si>
    <t xml:space="preserve">Udhezim për kontrollet zyrtare dhe aktivitetet e tjera zyrtare të kryera për të siguruar zbatimin e ligjit për ushqimin dhe ushqimin per kafshë, rregullat për shëndetin dhe mirëqenien e kafshëve, shëndetin e bimëve dhe produktet e mbrojtjes së bimëve </t>
  </si>
  <si>
    <t>Udhezim mbi materiale dhe artikuj aktivë dhe inteligjentë që synojnë të vijnë në kontakt me ushqimin</t>
  </si>
  <si>
    <t xml:space="preserve">VKM “Për miratimin e rregullave të inspektimit karantinor fitosanitar”                                                          </t>
  </si>
  <si>
    <t>PESHKIMI</t>
  </si>
  <si>
    <t xml:space="preserve">Menaxhimi </t>
  </si>
  <si>
    <t>Ndreqje gabimi i Rregullores së Këshillit (KE) Nr 1967/2006 të 21 Dhjetorit 2006 në lidhje me masat e menaxhimit për shfrytëzimin e qëndrueshëm të burimeve të peshkimit në Detin Mesdhe, duke ndryshuar Rregulloren (KEE) Nr. 2847/93 dhe shfuqizuar Rregulloren (KE) Nr. 1626/94
Rregullorja (BE) nr. 1343/2011 e Parlamentit Evropian dhe e Këshillit e 13 dhjetorit 2011 mbi disa dispozita për peshkimin në zonën e Marrëveshjes GFCM (Komisioni i Përgjithshëm i Peshkimit për Mesdheun) dhe ndryshimin e Rregullores së Këshillit (KE) Nr. masat e menaxhimit për shfrytëzimin e qëndrueshëm të burimeve të peshkimit në Detin Mesdhe.
Rregullorja (BE) 2019/1241 e Parlamentit Evropian dhe e Këshillit e 20 Qershorit 2019 mbi ruajtjen e burimeve të peshkimit dhe mbrojtjen e ekosistemeve detare përmes masave teknike, duke ndryshuar Rregulloret e Këshillit (KE) Nr 1967/2006, (KE) Nr. 1224/2009 dhe Rregulloret (BE) Nr. 1380/2013, (BE) 2016/1139, (BE) 2018/973, (BE) 2019/472 dhe (BE) 2019/1022 të Parlamentit Evropian dhe të Këshillit, dhe shfuqizimin e Rregullores së Këshillit (KE) Nr. 894/97, (KE) Nr. 850/98, (KE) Nr. 2549/2000, (KE) Nr. 254/2002, (KE) Nr. 812/2004 dhe (KE) Nr. 2187/2005</t>
  </si>
  <si>
    <t>Rregullorja (BE) nr. 1380/2013 e Parlamentit Evropian dhe e Këshillit e 11 Dhjetorit 2013 mbi Politikën e Përbashkët të Peshkimit, që ndryshon Rregulloret e Këshillit (KE) Nr. 1954/2003 dhe (KE) Nr. 1224/2009 dhe duke shfuqizuar Rregulloret e Këshillit (KE ) Nr. 2371/2002 dhe (KE) Nr. 639/2004 dhe Vendimi i Këshillit 2004/585 / KE</t>
  </si>
  <si>
    <t>Vendimi i Keshillit te Ministrave "Per disa masa menaxhuese te burimeve te peshkimit "</t>
  </si>
  <si>
    <t>Rregullore zbatimi e Komisionit (EU) 2017/218 e  6 shkurt 2017 mbi regjistrin e flotes se peshkimit te bashkimit europian</t>
  </si>
  <si>
    <t>Vendimi i Keshillit te Ministrave "Mbi formën, përmbajtjen dhe mënyrën e administrimit të Rregjistrit te anijeve te peshkimi"</t>
  </si>
  <si>
    <t>Rregullorja e deleguar e Komisionit (BE) 2017/86 e 20 Tetorit 2016 për krijimin e një plani për hedhurinat e disa llojeve te peshqve  në Detin Mesdhe</t>
  </si>
  <si>
    <t>Urdher Ministri "Per hartimin e planit të hedhurinave per disa lloje te peshkimit fundor"</t>
  </si>
  <si>
    <t>Rregullorja e Komisionit (KE) Nr. 1303/2007 e datës 5 nëntor 2007 që përcakton rregullat e hollësishme për zbatimin e Rregullores së Këshillit (KE) Nr. 1966/2006 mbi regjistrimin dhe raportimin elektronik të aktiviteteve të peshkimit dhe mbi mjetet e gjurimit ne distancë</t>
  </si>
  <si>
    <t xml:space="preserve">Vendimi i Keshillit te Ministrave "Mbi percaktimin e rregullave per zbatimin e sistemit elektronik te rregjistrimit dhe raportimit te aktivitetit te peshkimit" </t>
  </si>
  <si>
    <t>Rregullorja (BE) 2019/1154 e Parlamentit Evropian dhe e Këshillit e 20 Qershorit 2019 mbi një plan shumëvjeçar të rimëkëmbjes për peshkun shtizë ne  Mesdhe dhe ndryshimin e Rregullores së Këshillit (KE) Nr 1967/2006 dhe Rregullores (BE) 2017/2107 të Parlamentit Evropian dhe të Këshillit</t>
  </si>
  <si>
    <t>Urdher Ministri "Per miratimin e nje plani shumevjecar rehabilitimi per peshkun shtizë"</t>
  </si>
  <si>
    <t>Rregullorja e Deleguar e Komisionit (BE) 2018/161 e 23 Tetorit 2017 për krijimin e një përjashtimi de minimis nga detyrimi i zbarkimit për disa lloje peshkimi te peshkimit të pelagjikeve te vegjel në Detin Mesdhe</t>
  </si>
  <si>
    <t>Urdher Ministri "Per percaktimin e sasive minimale te lejueshme qe mund te hidhen ne det per disa forma te peshkimit te pelagjikeve te vegjel</t>
  </si>
  <si>
    <t>Market policy</t>
  </si>
  <si>
    <t>Rregullorja (BE) nr. 1379/2013 e Parlamentit Evropian dhe e Këshillit e 11 Dhjetorit 2013 mbi organizimin e përbashkët të tregjeve për produktet e peshkimit dhe akuakulturës, duke ndryshuar Rregulloret e Këshillit (KE) Nr. 1184/2006 dhe (KE) Nr. 1224 / 2009 dhe shfuqizimi i Rregullores së Këshillit (KE) Nr. 104/2000</t>
  </si>
  <si>
    <t>Vendimi i Keshillit te Ministrave "Per organizimin e tregut te prodhimeve te peshkimit dhe akuakultures</t>
  </si>
  <si>
    <t>Rregullorja Zbatuese e Komisionit (BE) Nr. 1419/2013 e datës 17 Dhjetor 2013 në lidhje me njohjen e organizatave të prodhuesve dhe organizatave ndër-sektoriale shtrirjen e rregullave të organizatave të prodhuesve dhe organizatave ndër-sektoriale dhe publikimin e çmimeve të parashikuara siç parashikohet nga Rregullorja (BE) Nr. 1379/2013 i Parlamentit Evropian dhe i Këshillit për organizimin e përbashkët të tregjeve në produktet e peshkimit dhe akuakulturës</t>
  </si>
  <si>
    <t>MBZHR / MSH</t>
  </si>
  <si>
    <t>Rregullorja Zbatuese e Komisionit (BE) Nr. 1418/2013 e datës 17 Dhjetor 2013 në lidhje me planet e prodhimit dhe marketingut në përputhje me Rregulloren (BE) Nr. 1379/2013 të Parlamentit Evropian dhe të Këshillit mbi organizimin e përbashkët të tregjeve në produktet e peshkimit dhe akuakulturës</t>
  </si>
  <si>
    <t>Rregullore Ministri "Per planet e prodhimit dhe marketingut te organizatave te prodhuesve</t>
  </si>
  <si>
    <t>Rekomandimi i Komisionit 2014/117 / BE i 3 Marsit 2014 mbi krijimin dhe zbatimin e Planeve te Prodhimit dhe Tregtimit në përputhje me Rregulloren (BE) Nr. 1379/2013 të Parlamentit Evropian dhe të Këshillit mbi organizimin e përbashkët të tregjeve në peshkim dhe produktet e akuakultures</t>
  </si>
  <si>
    <t xml:space="preserve">Vendim i Keshillit te Ministrave "Për përcaktimin dhe zbatimin e planeve te prodhimit dhe marketingut te Organizatave prodhuese" </t>
  </si>
  <si>
    <t>Structural policy</t>
  </si>
  <si>
    <t>Rregullorja (BE) Nr. 508/2014 e Parlamentit Evropian dhe e Këshillit e datës 15 maj 2014 mbi Fondin Evropian Detar dhe të Peshkimit dhe shfuqizimin e Rregullores së Këshillit (KE) Nr. 2328/2003, (KE) Nr. 861/2006, (KE) Nr. 1198/2006 dhe (KE) Nr. 791/2007 dhe Rregullorja (BE) Nr. 1255/2011 e Parlamentit Evropian dhe e Këshillit
Rregullorja e Komisionit (KE) Nr. 498/2007 e datës 26 Mars 2007 që përcakton rregullat e hollësishme për zbatimin e Rregullores së Këshillit (KE) Nr. 1198/2006 mbi Fondin Evropian të Peshkimit</t>
  </si>
  <si>
    <t>Vendim i Keshillit te Ministrave "Për përcaktimin e masave dhe fushave te nderhyrjes strukturore ne sektorin e peshkimit</t>
  </si>
  <si>
    <t xml:space="preserve">MBZHR </t>
  </si>
  <si>
    <t>Rregullorja e Deleguar e Komisionit (BE) 2015/531 e 24 Nëntorit 2014 që plotëson Rregulloren (BE) Nr. 508/2014 të Parlamentit Evropian dhe të Këshillit qe identifikon kostot e pranueshme për mbështetje nga Fondi Evropian Detar dhe i Peshkimit me qellim përmirësimin e higjienës, shëndetit, sigurinë dhe kushtet e punës së peshkatarëve, mbrojtjen dhe rivendosjen e biodiversitetit detar dhe ekosistemeve, zbutjen e ndryshimeve klimatike dhe rritjen e efikasitetit të energjisë të anijeve të peshkimit</t>
  </si>
  <si>
    <t>Udhëzim per percaktimin e kostove te pranueshme qe mbeshteten nga nderhyrjet strukturore</t>
  </si>
  <si>
    <t>2013/410 / EU: Vendimi Zbatues i Komisionit i datës 10 korrik 2013 mbi një kontribut financiar të Bashkimit drejt programeve të kontrollit të peshkimit të Shteteve Anëtare për 2013 (njoftuar në dokumentin C (2013) 4256)</t>
  </si>
  <si>
    <t>Vendim i Keshillit te Ministrave "Per mbeshtetjen e anijeve te peshkimit ne implementimin e sistemit ERS</t>
  </si>
  <si>
    <t>Rregullorja (BE) 2019/473 e Parlamentit Evropian dhe e Këshillit e datës 19 Mars 2019 mbi Agjencinë Evropiane të Kontrollit të Peshkimit</t>
  </si>
  <si>
    <t xml:space="preserve">Vendim i Keshillit te Ministrave "Per organizimin e Inspektoratit te peshkimit                        </t>
  </si>
  <si>
    <t>MBZHR/Inspektorati Qendror</t>
  </si>
  <si>
    <t>Rregullorja e Komisionit (KE) Nr. 2740/1999 e 21 Dhjetorit 1999 që përcakton rregullat e hollësishme për zbatimin e Rregullores së Këshillit (KE) Nr. 1447/1999 që krijon një listë të llojeve të sjelljeve që shkelin seriozisht rregullat e politikës së përbashkët të peshkimit</t>
  </si>
  <si>
    <t>Rregullore "Per percaktimin e rregullave te detajuara per listen e shkeljeve te renda ne peshkim</t>
  </si>
  <si>
    <t>Rregullore ministri</t>
  </si>
  <si>
    <t>Vendimi Zbatues i Komisionit (BE) 2018/1986 i datës 13 Dhjetor 2018 për krijimin e programeve specifike të kontrollit dhe inspektimit për disa aktivitete peshkimi dhe shfuqizimin e Vendimeve Zbatuese 2012/807 / BE, 2013/328 / BE, 2013/305 / BE dhe 2014/156 / BE</t>
  </si>
  <si>
    <t>MBZHR/Inspektorati qendror</t>
  </si>
  <si>
    <r>
      <t xml:space="preserve">Vendimi I Keshillit te Ministrave </t>
    </r>
    <r>
      <rPr>
        <sz val="9"/>
        <rFont val="Calibri"/>
        <family val="2"/>
      </rPr>
      <t>"</t>
    </r>
    <r>
      <rPr>
        <sz val="9"/>
        <rFont val="Times New Roman"/>
        <family val="1"/>
      </rPr>
      <t xml:space="preserve">Per nje ndryshim ne Vendimin e Keshillit te Ministrave Nr. 402, datë 8.5.2013
Për përcaktimin e masave menaxhuese për shfrytëzimin e qëndrueshëm të burimeve peshkore në det "
</t>
    </r>
  </si>
  <si>
    <r>
      <t>Rregullore Ministri "Për menyren e njohjes se organizatave prodhuese</t>
    </r>
    <r>
      <rPr>
        <sz val="9"/>
        <color theme="1"/>
        <rFont val="Calibri"/>
        <family val="2"/>
      </rPr>
      <t>"</t>
    </r>
    <r>
      <rPr>
        <sz val="9"/>
        <color theme="1"/>
        <rFont val="Times New Roman"/>
        <family val="1"/>
      </rPr>
      <t xml:space="preserve"> </t>
    </r>
  </si>
  <si>
    <r>
      <t xml:space="preserve">Urdher Ministri </t>
    </r>
    <r>
      <rPr>
        <sz val="9"/>
        <rFont val="Times New Roman"/>
        <family val="1"/>
      </rPr>
      <t>"</t>
    </r>
    <r>
      <rPr>
        <sz val="9"/>
        <rFont val="Times New Roman"/>
        <family val="1"/>
        <charset val="238"/>
      </rPr>
      <t>Per miratimin e programeve te inspektimit dhe kontrollit te disa formave te peshkimit</t>
    </r>
  </si>
  <si>
    <t xml:space="preserve">Ndryshim I VKM 402, datë 8.5.2013
Për përcaktimin e masave menaxhuese për shfrytëzimin e qëndrueshëm të burimeve peshkore në det
</t>
  </si>
  <si>
    <t>VKM "Per disa masa menaxhuese te burimeve te peshkimit</t>
  </si>
  <si>
    <t>VKM "Mbi formën, përmbajtjen dhe mënyrën e administrimit të Rregjistrit te anijeve te peshkimi"</t>
  </si>
  <si>
    <t>Urdher ministri "Per hartimin e planit të hedhurinave per disa lloje te peshkimit fundor"</t>
  </si>
  <si>
    <t xml:space="preserve">VKM mbi bazen e pikes 3 te nenit 77  te ligjit nr. 64/2012 "Mbi percaktimin e rregullave per zbatimin e sistemit elektronik te rregjistrimit dhe raportimit te aktivitetit te peshkimit" </t>
  </si>
  <si>
    <t>Urdher ministri per miratimin e nje plani shumevjecar rehabilitimi per peshkun shtizë"</t>
  </si>
  <si>
    <t>Urdher ministri per percaktimin e sasive minimale te lejueshme qe mund te hidhen ne det per disa forma te peshkimit te pelagjikeve te vegjel</t>
  </si>
  <si>
    <t>VKM per organizimin e tregut te prodhimeve te peshkimit dhe akuakultures</t>
  </si>
  <si>
    <t>Rregullore Ministri "Për menyren e njohjes se organizatave prodhuese"</t>
  </si>
  <si>
    <t>Rregullore Mininstri "Për planet e prodhimit dhe marketingut të organizatave të prodhuesve"</t>
  </si>
  <si>
    <t xml:space="preserve">VKM për përcaktimin dhe zbatimin e planeve të prodhimit dhe marketingut të Organizatave prodhuese. </t>
  </si>
  <si>
    <t>VKM për përcaktimin e masave dhe fushave të ndërhyrjes strukturore në sektorin e peshkimit</t>
  </si>
  <si>
    <t>Udhëzim për përcaktimin e kostove të pranueshme që mbështeten nga ndërhyrjet strukturore</t>
  </si>
  <si>
    <t>VKM për mbështetjen e anijeve të peshkimit në implementimin e sistemit ERS</t>
  </si>
  <si>
    <t xml:space="preserve">VKM për organizimin e Inspektoratit të peshkimit     </t>
  </si>
  <si>
    <t>Rregullore ministri "Për përcaktimin e rregullave të detajuara për listën e shkeljeve të rënda në peshkim"</t>
  </si>
  <si>
    <t>Urdher ministri per miratimin e programeve te inspektimit dhe kontrollit te disa formave te peshkimit</t>
  </si>
  <si>
    <t>POLITIKA E TRANSPORTIT</t>
  </si>
  <si>
    <t xml:space="preserve">POLITIKAT E TRANSPORTIT </t>
  </si>
  <si>
    <t>Rregullorja (EC) Nr. 1071/2009 e Parlamentit Europian dhe e Këshillit e datës 21 tetor 2009 që përcakton rregullat e përbashkëta në lidhje me kushtet që duhen përmbushur për të kryer profesionin e operatorit të transportit rrugor qe shfuqizon Direktivën 96/26 / KE;                                                  Rregullorja (KE) nr. 1072/2009 e Parlamentit Evropian dhe e Këshillit e datës 21 tetor 2009 mbi rregullat e përbashkëta për hyrjen në tregun ndërkombëtar për shërbimet e transportti te mallrave.           Direktivën 2006/1/KE e Parlamentit Evropian dhe e Këshillit e 18 janar 2006 mbi përdorimin e mjeteve me qira pa drejtues mjeti për transportin rrugor të mallrave</t>
  </si>
  <si>
    <t>Projektudhëzim “Për kriteret rregullat dhe dokumentacionin  për lëshimin e licencave, dhe certifikatave për ushtrimin e veprimtarisë në transportin ndërkombëtar rrugor te mallrave".</t>
  </si>
  <si>
    <t xml:space="preserve">Rregulloren (KE) nr. 1073/2009 të Parlamentit Evropian dhe Këshillit, datë 21 tetor 2009, “Mbi rregullat e përbashkëta G4për hyrjen në tregun ndërkombëtar të shërbimeve me autobus”, duke amenduar     Rregulloren (KE) nr. 561/2006.Rregullorja (KE) nr. 1072/2009 e Parlamentit Evropian dhe e Këshillit e datës 21 tetor 2009 mbi rregullat e përbashkëta për hyrjen në tregun ndërkombëtar për shërbimet e transportti te mallrave.  </t>
  </si>
  <si>
    <t xml:space="preserve">Projektvendim i Këshillit të Ministrave "Për disa ndryshime dhe shtesa në vendimin nr. 538, datë 26.5.2009, të Këshillit të Ministrave, ‟Për licencat dhe lejet që trajtohen nga apo nëpërmjet Qendrës Kombëtare të Licencimit (QKL) dhe disa rregullime të tjera nënligjore të përbashkëta”, të ndryshuar
</t>
  </si>
  <si>
    <t xml:space="preserve">Rregullore (KE) Nr. 1370/2007 e Parlamentit Evropian dhe Këshillit date
23 tetor 2007, lidhur me shërbimet publike të transportit hekurudhor dhe rrugor të udhëtarëve dhe që shfuqizon rregulloret (EEC) Nr. 1191/69 dhe (EEC) Nr. 1107/70 të Këshillit
</t>
  </si>
  <si>
    <t>Projektudhezim "Per shërbimet publike të transportit rrugor të udhëtarëve"</t>
  </si>
  <si>
    <t>Direktiva 2014/45/BE e 3 prill 2014 mbi kontrollin teknik periodik te automjeteve dhe rimorkiove te tyre dhe shfuqizimin e direktives 2009/40/KE dhe Rregulloren Zbatuese të  Komisionit Evropian 621/2019.</t>
  </si>
  <si>
    <t>Projektligj "Për disa ndryshime dhe shtesa në Ligjin Nr. 8378, dt. 22.7.1998 "Kodi Rrugor", i ndryshuar</t>
  </si>
  <si>
    <t>14.a</t>
  </si>
  <si>
    <t>Projektudhëzim "Për disa shtesa dhe ndryshime në Udhezimin Nr. 2, datë 11.02.2010 "Mbi kontrollin teknik të mjeteve rrugore"</t>
  </si>
  <si>
    <t>Direktiva e Parlamentit Europian dhe e Këshillit 2007/59/KE e 23 tetorit 2007 për certifikimin e makinistëve që drejtojnë lokomotivat dhe trenat në sistemin hekurudhor në Komunitet</t>
  </si>
  <si>
    <t>Projektvendim i Këshillit të Ministrave "Mbi trajnimin profesional dhe certifikimin  e makinistëve"</t>
  </si>
  <si>
    <t>Rregullore (BE) nr. 2018/1139 e Parlamentit Evropian dhe e Këshillit e datës 4 korrik 2018 për rregullat e përbashkëta në fushën e aviacionit civil dhe krijimin e një Agjencie të Sigurisë së Aviacionit të Bashkimit Evropian dhe ndryshimin e Rregulloreve (KE) Nr. 2111/2005, (KE) Nr. 1008/2008, (BE) Nr. 996/2010, (BE) Nr. 376/2014 dhe Direktivat 2014/30/BE dhe 2014/53/BE të Parlamentit Evropian dhe të Këshillit, dhe shfuqizimin e Rregulloreve (KE) Nr 552/2004 dhe (KE) Nr 216/2008 të Parlamentit Evropian dhe të Këshillit dhe Rregulloren e Këshillit (KEE) Nr. 3922/91</t>
  </si>
  <si>
    <t xml:space="preserve">Vendim i Këshillit të Ministrave “Për miratimin e kërkesave thelbësore në fushën e aviacionit civil”
</t>
  </si>
  <si>
    <t>Rregullorja zbatuese e Komisionit (BE) 2017/373 e 1 Mars 2017 që përcakton kërkesat e përbashkëta për ofruesit e menaxhimit të trafikut ajror/ shërbimet e lundrimit ajror dhe funksionet e tjera të rrjetit të menaxhimit të trafikut ajror dhe mbikëqyrjen e tyre, duke shfuqizuar Rregulloren (KE) Nr. 482/2008, Rregulloret Zbatuese (BE) Nr. 1034/2011, (BE) Nr. 1035/2011 dhe (BE) 2016/1377 dhe ndryshimi i Rregullores (BE) Nr. 677/2011</t>
  </si>
  <si>
    <t>Urdhër "Për përcakimin e  kërkesave të përbashkëta për ofruesit e menaxhimit të trafikut ajror dhe te lundrimit ajror, si dhe funksioneve të tjera të rrjetit të menaxhimit të trafikut ajror dhe mbikëqyrjen e tyre"</t>
  </si>
  <si>
    <t>Rregullore (KE) Nr. 996/2010 e Parlamentit Evropian dhe e Këshillit, datë 20 Tetor 2010 “Mbi investigimin dhe parandalimin e aksidenteve dhe incidenteve në aviacionin civil dhe shfuqizon Direktivën 94/56/EC</t>
  </si>
  <si>
    <t>Vendim i Këshillit të Ministrave “Për organizimin dhe funksionimin e Autoritetit Kombëtar të Investigimit për Sigurinë e Operimit në Aviacionin Civil si dhe përcaktimin e  rregullave për procesin e investigimit"</t>
  </si>
  <si>
    <t>Vendim i Këshillit të Ministrave "Standartet bazë për ruajtjen e aviacionit civil nga aktet e ndërhyrjes së paligjshme"</t>
  </si>
  <si>
    <t xml:space="preserve">Rregullore e Implementimit e Komisionit (BE) 2015/1998 e 5 nentor 2015 që përcakton masat e detajuara për implementimin e standarteve bazë të sigurisë së aviacionit
</t>
  </si>
  <si>
    <t>Urdhër "Masat e detajuara dhe ato të lejuara alternative për zbatimin e standarteve bazë të sigurisë në aviacionin civil"</t>
  </si>
  <si>
    <t>Rregullorja (BE) Nr. 598/2014 e Parlamentit Evropian dhe e Këshillit e 16 Prillit 2014 mbi vendosjen e rregullave dhe procedurave në lidhje me futjen e kufizimeve të funksionimit të zhurmës në aeroportet e Bashkimit brenda një Qasjeje të Balancuar dhe shfuqizimin e Direktivës 2002 / 30 / EC</t>
  </si>
  <si>
    <t>“Rregullat për kërkesat, vlerësimin, përjashtimet dhe kufizimet operative, të lidhura me zhurmat e krijuara nga operimi i avionëve"</t>
  </si>
  <si>
    <t>Urdher i perbashket</t>
  </si>
  <si>
    <t>MIE
MTM</t>
  </si>
  <si>
    <t>Urdher "Për ndryshimin e Rregullores per funksionimin e Kontrollit Shteteror te Flamurit ne Republiken e Shqiperise"</t>
  </si>
  <si>
    <t>Urdher</t>
  </si>
  <si>
    <t xml:space="preserve">Direktivën 2002/59/KE e Parlamentit Evropian dhe e Këshillit e datës 27 qershor 2002 për krijimin e sistemit të monitorimit dhe informacionit të trafikut të anijeve të Komunitetit dhe shfuqizimin e Direktivës së Këshillit 93/75/KEE.                                                                                 Direktivën 2009/17/KE e Parlamentit Evropian dhe e Këshillit e 23 prillit 2009 që ndryshon Direktivën 2002/59/KE për krijimin e një sistemi komunitar për sistemin e monitorimit dhe informacionit të trafikut të anijeve.                                                                                                Direktivën e Komisionit 2011/15/BE e 23 shkurtit 2011 për ndryshimin e Direktivës 2002/59/KE të Parlamentit Evropian dhe të Këshillit për krijimin e një sistemi komunitar për sistemin e monitorimit e informacionit të trafikut të anijeve.                                    Direktivën e Komisionit 2014/100/BE e 28 tetorit 2014 që ndryshon Direktivën 2002/59/KE të Parlamentit Evropian dhe të Këshillit për krijimin e një sistemi komunitar të monitorimit dhe informacionit të trafikut të anijeve. </t>
  </si>
  <si>
    <t>Projektvendimi i Këshillit të Ministrave “Për miratimin e Rregullores për sistemin e monitorimit dhe të informacionit të trafikut të anijeve (VTMIS)”</t>
  </si>
  <si>
    <t xml:space="preserve">Rregullore (BE) 2017/352 e Parlamentit Evropian dhe e Këshillit
e datës 15 Shkurt 2017 për krijimin e një kornize për sigurimin e shërbimeve portuale dhe rregullave të përbashkëta për transparencën financiare të porteve
</t>
  </si>
  <si>
    <t>Urdher i Ministrit per miratimin e Rregullores per krijimin e një kornize për sigurimin e shërbimeve portuale dhe rregullave të përbashkëta për transparencën financiare të porteve ne Republiken e Shqiperise</t>
  </si>
  <si>
    <t>Rregullore (BE) nr. 300/2008  e Parlamentit Evropian dhe e Këshillit e datës 11 mars 2008 mbi rregullat e perbashketa ne fushen e sigurisë së aviacionit civil dhe shfuqizon Regulloren (KE) Nr 2320/2002, e Amenduar nga Regullorja e Komisionit (BE) Nr. 18/2010 e datës 8 Janar 2010.                                                                                                    Rregullorja e Komisionit (BE) Nr. 1254/2009 e 18 Dhjetorit 2009 që përcakton kriteret për të lejuar Shtetet Anëtare të shmangin standardet e përbashkëta themelore për sigurinë e aviacionit civil dhe të miratojnë masa alternative të sigurisë</t>
  </si>
  <si>
    <t xml:space="preserve">Direktiva 2013/54/EU e 20 nentor 2013 ne lidhje me disa pergjegjesi te Shtetit te Flamurit mbi perputhshmerine dhe zbatimin e Konventes se Punes se Detarit 2006.                                                                              Rregullore e (KE) Nr 391/2009 e Parlamentit Evropian dhe Keshillit e dates 23 prill 2009 mbi rregullat dhe standardet e pergjithshme per inspektimin e anijeve dhe organizatat survejueseamenduar nga Rregullorja e Komisionit(EU) No 1355/2014.                                             Direktiva 2009/15/EC e Parlamentit Evropian dhe Keshillit date 23 prill 2009mbi rregullat dhe standardet e pergjithshme per inspektimin e anijeve dhe organizatat survejuese amenduar nga Direktiva e Komisionit nr.  2014/111/EU 
</t>
  </si>
  <si>
    <t>Projektudhëzim , “Për kriteret rregullat dhe dokumentacionin  për lëshimin e licencave, dhe certifikatave për ushtrimin e veprimtarisë në transportin ndërkombëtar rrugor te mallrave".</t>
  </si>
  <si>
    <t xml:space="preserve">Projektvendim, "Për disa ndryshime dhe shtesa në vendimin nr. 538, datë 26.5.2009, të Këshillit të Ministrave, ‟Për licencat dhe lejet që trajtohen nga apo nëpërmjet Qendrës Kombëtare të Licencimit (QKL) dhe disa rregullime të tjera nënligjore të përbashkëta”, të ndryshuar
</t>
  </si>
  <si>
    <t>Projektudhezim,  "Per shërbimet publike të transportit rrugor të udhëtarëve"</t>
  </si>
  <si>
    <t>Projektvendim mbi trajnimin profesional dhe certifikimin  e makinistëve</t>
  </si>
  <si>
    <t>Projektvendim “Për miratimin e kërkesave thelbësore në fushën e aviacionit civil”</t>
  </si>
  <si>
    <t>Projekturdher "Për përcakimin e  kërkesave të përbashkëta për ofruesit e menaxhimit të trafikut ajror dhe te lundrimit ajror, si dhe funksioneve të tjera të rrjetit të menaxhimit të trafikut ajror dhe mbikëqyrjen e tyre"</t>
  </si>
  <si>
    <t>Projekt VKM “Për organizimin dhe funksionimin e Autoritetit Kombëtar të Investigimit për Sigurinë e Operimit në Aviacionin Civil si dhe përcaktimin e  rregullave për procesin e investigimit"</t>
  </si>
  <si>
    <t>Projekt VKM "Mbi standartet baze per ruajtjen e aviacionit civil nga aktet e nderhyrjes se paligjshme, qe rrezikojne sigurine e aviacionit civil"</t>
  </si>
  <si>
    <t>Projekturdhër "Masat e detajuara dhe ato të lejuara alternative për zbatimin e standarteve bazë të sigurisë në aviacionin civil"</t>
  </si>
  <si>
    <t>Projekt urdher i perbashket "Rregullat për kërkesat, vlerësimin, përjashtimet dhe kufizimet operative, të lidhura me zhurmat e krijuara nga operimi i avionëve”</t>
  </si>
  <si>
    <t>Projekt Vendimi i Këshillit të Ministrave “Për miratimin e Rregullores për sistemin e monitorimit dhe të informacionit të trafikut të anijeve (VTMIS)”</t>
  </si>
  <si>
    <t>Projekt Urdher I Ministrit per ndryshimin e Rregullores per funksionimin e Kontrollit Shteteror te Flamurit ne Republiken e Shqiperise</t>
  </si>
  <si>
    <t>Projekt Urdher i Ministrit per miratimin e Rregullores per krijimin e një kornize për sigurimin e shërbimeve portuale dhe rregullave të përbashkëta për transparencën financiare të porteve ne Republiken e Shqiperise</t>
  </si>
  <si>
    <t>ENERGJIA</t>
  </si>
  <si>
    <t>TATIMET</t>
  </si>
  <si>
    <t>POLITIKA EKONOMIKE DHE MONETARE</t>
  </si>
  <si>
    <t>POLITIKAT EKONOMIKE DHE MONETARE</t>
  </si>
  <si>
    <t>Politika Monetare</t>
  </si>
  <si>
    <t>Rishikimi I Ligjit nr.  8269/1997 “Per Banken e Shqiperise" i ndryshuar</t>
  </si>
  <si>
    <r>
      <t xml:space="preserve">1. Treaty on the European Union (TEU) (12012M/TXT)Title VIII, Article 119-144; Treaty on the Functioning of the European Union (TFEU) (12012M/TXT)A 119-143; 219; 258; 271; 282; 352                                2. Protocol No 4 on the Statute of the European System of Central Banks and the European Central Bank (Protocol No 4) (12016E/PRO/04) </t>
    </r>
    <r>
      <rPr>
        <sz val="9"/>
        <color theme="1"/>
        <rFont val="Times New Roman"/>
        <family val="1"/>
      </rPr>
      <t xml:space="preserve">                       </t>
    </r>
  </si>
  <si>
    <t>MFE/BSH</t>
  </si>
  <si>
    <t>STATISTIKAT</t>
  </si>
  <si>
    <t>Statistikat Sektoriale</t>
  </si>
  <si>
    <t>Rregullore (BE) 2018/1091 të Parlamentit Evropian dhe Këshillit e 18 Korrik 2018 mbi statistikat e integruara të fermave; shfuqizon rregulloret (KE) Nr. 1166/2008 dhe (BE) Nr. 1337/2011</t>
  </si>
  <si>
    <t>Projekt-ligj "Per Censin e Bujqesise dhe Fermave Bujqesore"</t>
  </si>
  <si>
    <t>INSTAT</t>
  </si>
  <si>
    <t>Rregullore e Komisionit (BE) Nr. 1106/2012 e 27 Nëntorit 2012 për zbatimin e Rregullores (KE) Nr 471/2009 të Parlamentit Evropian dhe të Këshillit mbi statistikat e Komunitetit në lidhje me tregtinë e jashtme me vendet jo anëtare</t>
  </si>
  <si>
    <t>Projekt-vendim " Për zbatimin e Nomenklatures  së Shteteve dhe Territoreve në Tregtinë e Jashtme"</t>
  </si>
  <si>
    <t xml:space="preserve">Statistika ekonomike </t>
  </si>
  <si>
    <t>Rregullore (BE) Nr. 549/2013 e Parlamentit Evropian dhe e Këshillit e datës 21 maj 2013 mbi sistemin evropian të llogarive kombëtare dhe rajonale në Bashkimin Evropian</t>
  </si>
  <si>
    <t>Projekt-ligj "Per zbatimin e standarteve Evropiane te Sistemit te Llogarive Kombetare"</t>
  </si>
  <si>
    <t>Statistikat monetare, financiare dhe të normave të interesit</t>
  </si>
  <si>
    <t xml:space="preserve">Rregullore (BE) Nr. 1071/2013 e Bankës Qendrore Evropiane, e 24 shtatorit 2013 në lidhje me bilancin e gjendjes së sektorit të institucioneve financiare monetare (rishikuar)_x000D_
(BQE / 2013/33) </t>
  </si>
  <si>
    <t>Projekt - Rregullore e Statistikave Monetare dhe Financiare "Mbi bilancin e institucioneve monetare dhe financiare" në përputhje me standardet ndërkombëtare.</t>
  </si>
  <si>
    <t>Rregullore (BE) Nr. 1073/2013 e Bankës Qendrore Evropiane e 18 Tetorit 2013 në lidhje me statistikat mbi asetet dhe detyrimet e fondeve të investimeve (rishikuar) (BQE / 2013/38)</t>
  </si>
  <si>
    <t>Projekt- Rregullore e Statistikave Monetare dhe Financiare "Mbi raportimin statistikor të fondeve të investimeve " në përputhje me standardet ndërkombëtare.</t>
  </si>
  <si>
    <t>Rregullore (BE) Nr. 1374/2014 e Bankës Qendrore Evropiane e 28 Nëntorit 2014 mbi kërkesat e raportimit statistikor për kompanitë e sigurimeve (BQE / 2014/50)</t>
  </si>
  <si>
    <t>Projekt - Rregullore e Statistikave Monetare dhe Financiare "Mbi raportimin statistikor të kompanive të sigurimit " në përputhje me standardet ndërkombëtare.</t>
  </si>
  <si>
    <t>Rregullore (BE) 2018/231 e Bankës Qendrore Evropiane e 26 Janarit 2018 mbi kërkesat e raportimit statistikor për fondet e pensionit (BQE / 2018/2)</t>
  </si>
  <si>
    <t>Projekt - Rregullore e Statistikave Monetare dhe Financiare "Mbi raportimin statistikor të fondeve të pensioneve " në përputhje me standardet ndërkombëtare.</t>
  </si>
  <si>
    <t xml:space="preserve">Trajnime të vazhdueshme për zhvillimin e kapaciteteve </t>
  </si>
  <si>
    <t xml:space="preserve">1. Rritje e numrit të stafit përmes Programit të Statistikave Zyrtare 2022 - 2026                                                                                   2. Trajnime të vazhdueshme për zhvillimin e kapaciteteve                                                                                                                                                                                                                                                                                                                                                                                                                                                                                                                                                                                                                                                                                                                                   </t>
  </si>
  <si>
    <t xml:space="preserve">1. Rritje e numrit të stafit përmes Programit të Statistikave Zyrtare 2022 - 2027                                                                                  2. Trajnime të vazhdueshme për zhvillimin e kapaciteteve                                                                                                                                                                                                                                                                                                                                                                                                                                                                                                                                                                                                                                                                                                                                   </t>
  </si>
  <si>
    <t xml:space="preserve">1. Rritje e numrit të stafit përmes Programit të Statistikave Zyrtare 2022 - 2027                                                                                          2. Trajnime të vazhdueshme për zhvillimin e kapaciteteve                                                                                                                                                                                                                                                                                                                                                                                                                                                                                                                                                                                                                                                                                                                                   </t>
  </si>
  <si>
    <t xml:space="preserve">1. Rritje e numrit të stafit përmes Programit të Statistikave Zyrtare 2022 - 2027                                                                                         2. Trajnime të vazhdueshme për zhvillimin e kapaciteteve                                                                                                                                                                                                                                                                                                                                                                                                                                                                                                                                                                                                                                                                                                                                   </t>
  </si>
  <si>
    <t>Projektligji "Per Censin e Bujqesise dhe Fermave Bujqesore"</t>
  </si>
  <si>
    <t>Projektvendim " Për zbatimin e Nomenklatures  së Shteteve dhe Territoreve në Tregtinë e Jashtme"</t>
  </si>
  <si>
    <t>Projektligj "Per zbatimin e standarteve Evropiane te Sistemit te Llogarive Kombetare"</t>
  </si>
  <si>
    <t>POLITIKAT SOCIALE DHE PUNËSIMI</t>
  </si>
  <si>
    <t xml:space="preserve">Equal opportunities and Antidiscrimination; Social Inclusion;Employment Opportunities </t>
  </si>
  <si>
    <t>Strategjia europiane per barazine gjinore 2020-2025</t>
  </si>
  <si>
    <t>VKM "Per miratimin e strategjise kombetare per barazine gjinore dhe planin e veprimit 2021-2030</t>
  </si>
  <si>
    <t xml:space="preserve">Equal opportunities and Antidiscrimination; Social Inclusion; Social Protection, Disability, Employment Opportunities </t>
  </si>
  <si>
    <t xml:space="preserve">
Directive 2006/54/EC of the European Parliament and of the Council of 5 July 2006 on the implementation of the principle of equal opportunities and equal treatment of men and women in matters of employment and occupation (recast)
</t>
  </si>
  <si>
    <t>Projekt Vendim “Për indeksimin e pensioneve”</t>
  </si>
  <si>
    <t>jo</t>
  </si>
  <si>
    <t xml:space="preserve">Projekt vendim " Per miratimin e koeficientit te indeksimit te bazes se vleresuar per llogaritjen e pensioneve" </t>
  </si>
  <si>
    <t>VKM "Per miratimin e strategjise kombetare per barazine gjinore dhe planin e veprinmit 2021-2025</t>
  </si>
  <si>
    <t xml:space="preserve">MFE /ISSH </t>
  </si>
  <si>
    <t xml:space="preserve">Milion /Lek </t>
  </si>
  <si>
    <t>NDËRMARRJET DHE POLITIKAT INDUSTRIALE</t>
  </si>
  <si>
    <t>52010DC0614 Communication from the Commission to the European Parliament, the Council, the European Economic and Social Committee and the Committee of the Regions: An Integrated Industrial Policy for the Globalization Era Putting Competitiveness and Sustainability at Centre Stage</t>
  </si>
  <si>
    <t>Projektvendim per miratimin e Strategjise Kombetare per Zhvillimin  e Industrise</t>
  </si>
  <si>
    <t xml:space="preserve">Projektvendim per miratimin e Strategjise Kombëtare per Zhvillimin  e Industrise (procedura, draftimi i dokumentit,) </t>
  </si>
  <si>
    <t>Hartimi i Kuadrit Ligjor (përfshirë ligjin përkatës dhe aktet nënligjore) për ratifikimin e Marrëveshjes Kornizë për Evropën Horizont</t>
  </si>
  <si>
    <t>MESY -
NASRI</t>
  </si>
  <si>
    <t xml:space="preserve">Mapping  i sektorit të manifakturimit ne Shqiperi      </t>
  </si>
  <si>
    <t xml:space="preserve"> Perfshirja dhe angazhimi i e dialogut Privat-Publik Private-dhe krijimi i foumit te dialogut </t>
  </si>
  <si>
    <t>Rishikimi i politikave, strategjive dhe rregulloreve të ndryshme të zbatuara aktualisht në Shqipëri të ndërmarra</t>
  </si>
  <si>
    <t>Analiza e performancës industriale konkurruese (në nivel të përgjithshëm dhe të ndarë në përputhje me metodologjinë UNIDO) të Shqipërisë me kalimin e kohës dhe në lidhje me krahasuesit përkatës</t>
  </si>
  <si>
    <t>Vlerësimi i masës së transformimit strukturor të sektorit të prodhimit shqiptar (në nivelin SITC 2 dhe 4-shifror)</t>
  </si>
  <si>
    <t>Vlerësimi i nxitësve të konkurrencës industriale shqiptare dhe i boshllëqeve që frenojnë transformimin strukturor</t>
  </si>
  <si>
    <t>Transferimi i njohurive të mësipërme në zyrat e zgjedhura pranë Qeverisë së Shqipërisë</t>
  </si>
  <si>
    <t>Projektvendim për miratimin e Strategjisë Kombëtare për Zhvillimin  e Industrisë</t>
  </si>
  <si>
    <t xml:space="preserve"> Hartimi i ligjit/akteve nënligjore të Marrëvsehjes Kuadër e Horizon Europe</t>
  </si>
  <si>
    <t>MASR
NASRI</t>
  </si>
  <si>
    <t>Mapping  i sektorit të manifakturimit në Shqipëri</t>
  </si>
  <si>
    <t xml:space="preserve"> Përfshirja dhe angazhimi i  dialogut Privat-Publik Private-dhe krijimi i foumit të dialogut </t>
  </si>
  <si>
    <t xml:space="preserve">Rishikimi i politikave, strategjive dhe rregulloreve të ndryshme të zbatuara aktualisht në Shqipëri të ndërmarra
</t>
  </si>
  <si>
    <t xml:space="preserve">Analiza e performancës industriale konkurruese (në nivel të përgjithshëm dhe të ndarë në përputhje me metodologjinë UNIDO) të Shqipërisë me kalimin e kohës dhe në lidhje me krahasuesit përkatës
</t>
  </si>
  <si>
    <t xml:space="preserve">Vlerësimi i masës së transformimit strukturor të sektorit të prodhimit shqiptar (në nivelin SITC 2 dhe 4-shifror)
</t>
  </si>
  <si>
    <t xml:space="preserve">Vlerësimi i nxitësve të konkurrencës industriale shqiptare dhe i boshllëqeve që frenojnë transformimin strukturor
</t>
  </si>
  <si>
    <t>RRJETET TRANS-EVROPIANE</t>
  </si>
  <si>
    <t>POLITIKAT RAJONALE DHE KOORDINIMI I INSTRUMENTEVE STRUKTURORE</t>
  </si>
  <si>
    <t>Zv.Kryeministri/Fondi Shqiptar I Zhvillimit</t>
  </si>
  <si>
    <t xml:space="preserve">VKM 
</t>
  </si>
  <si>
    <t xml:space="preserve">VKM 
</t>
  </si>
  <si>
    <t xml:space="preserve">VKM
</t>
  </si>
  <si>
    <t>Pergatitja e Planit Kombetar per Zhvillimin Rajonal dhe Kohezionin</t>
  </si>
  <si>
    <t>Pergatitja e Programit Operacional per Zhvillimin Rajonal</t>
  </si>
  <si>
    <t>Ngritja e sistemit te menaxhimit dhe kontrollit per/ne Autoritetin Menaxhues per zbatimin e Programit Operacional per Zhvillimin Rajonal</t>
  </si>
  <si>
    <t>Fondi Shqiptar I Zhvillimit</t>
  </si>
  <si>
    <t>(1) Plani Kombetar per Zhvillimin Rajonal dhe Kohezionin
(2) Programi Operacional per Zhvillimin Rajonal
(3) Ngritja e sistemit te menaxhimit dhe kontrollit brenda Autoritetit Menaxhues (FSHZH)</t>
  </si>
  <si>
    <t>n/a
Kostot (nga buxheti I shtetit) jane te planifikuara ne menyre indikative ne draftin e PKZHRK - kostot do te konsultohen me tej and te miratohen si alokime te buxhetit te shtetit ne tremujorin e II te 2021</t>
  </si>
  <si>
    <t xml:space="preserve">Te gjitha masat zbatuese (1, 2 dhe 3) jane te mbeshtetura nepermjet "Programit per Zhvillimin Rajonal ne Shqiperi' me asistence teknike te financuar nga SDC dhe ADA. 
Alokimet vjetore te kostove jane ne menyre indikative, duke qene se jo te gjitha kostot TA adresojne direkt procesin e perafrimit dhe varen nga progresi i zbatimit te ketyre masasve </t>
  </si>
  <si>
    <t>Kosto total buxheti i shtetit sipas viteve*</t>
  </si>
  <si>
    <t>GJYQËSORI DHE TË DREJTAT THEMELORE</t>
  </si>
  <si>
    <t>DREJTËSI, LIRI DHE SIGURI</t>
  </si>
  <si>
    <t>SHKENCA DHE KËRKIMI SHKENCOR</t>
  </si>
  <si>
    <t>SHKENCA DHE KERKIMI SHKENCOR</t>
  </si>
  <si>
    <t>ARSIMI DHE KULTURA</t>
  </si>
  <si>
    <t>ARSIMI DHE KUTURA</t>
  </si>
  <si>
    <t xml:space="preserve">Arsimi </t>
  </si>
  <si>
    <t xml:space="preserve">"REKOMANDIMI I KESHILLIT -26 Nëntorit 2018 në promovimin e njohjes automatike të ndërsjellë të arsimit të lartë dhe arsimit të mesëm të lartë dhe kualifikimeve të trajnimit dhe rezultateve të periudhave të mësimit jashtë vendit".
</t>
  </si>
  <si>
    <t>Urdhër i përbashkët i ministrit
përgjegjës për arsimin dhe ministrit përgjegjës për arsimin dhe formimin profesional për ngritjen e komitetit të parë sektorial në zbatim të ligjit për Kornizën Kombëtare të Kualifikimeve</t>
  </si>
  <si>
    <t>MASR MFE</t>
  </si>
  <si>
    <t>OMC; ET 2020;
"Kuadri i ardhshëm për arsimin dhe trajnimin; RAPORTI I PERBASHKET 2015 i Këshillit dhe Komisionit për zbatimin e kornizës strategjike për bashkëpunimin evropian në arsim dhe trajnim (EE 2020), Prioritetet e reja për bashkëpunimin evropian në arsim dhe trajnim; Rezoluta e këshillit e 21 nëntorit 2008 mbi një strategji evropiane për shumëgjuhësi ".</t>
  </si>
  <si>
    <t>Strategjia Kombëtare për Arsimin</t>
  </si>
  <si>
    <t>VKM/ Strategji</t>
  </si>
  <si>
    <t>MASR</t>
  </si>
  <si>
    <t>OMC; ET 2020
Kuadri i ardhshëm për arsimin dhe aftësimin
"REKOMANDIMI I KESHILLIT i 26 nëntorit 2018 mbi Nxitjen e njohjes automatike të ndërsjellë të arsimit të lartë dhe kualifikimeve të arsimit të mesëm të lartë dhe aftësimit dhe rezultatet e periudhave të mësimit jashtë vendit".
"RAPORTI I PERBASHKET 2015 i Këshillit dhe Komisionit për zbatimin e kornizës strategjike për bashkëpunimin evropian në arsim dhe trajnim (ET 2020), Prioritetet e reja për bashkëpunimin evropian në arsim dhe trajnim".</t>
  </si>
  <si>
    <t>Rishikimi i Udhëzimit Nr. 17, datë 03.08.2016 i Ministrit të Arsimit, Sportit dhe Rinisë “Për procedurat dhe kriteret e njohjes, në Republikën e Shqipërisë, të diplomave, gradave shkencore dhe titujve akademikë të lëshuar nga institucione të huaja të arsimit të lartë dhe institucione të tjera të autorizuara, jashtë vendit. ” të ndryshuar, duke përfshirë njohjen e kualifikimeve të mbajtura nga refugjatët</t>
  </si>
  <si>
    <t xml:space="preserve"> Udhezim</t>
  </si>
  <si>
    <t xml:space="preserve">I pjesshëm </t>
  </si>
  <si>
    <t>"REKOMANDIMI I KESHILLIT, i 20 dhjetorit 2012, për vërtetimin e mësimit joformal ".</t>
  </si>
  <si>
    <t xml:space="preserve">VKM "Për sistemin e njohjes së mësimit paraprak informal dhe joformal" </t>
  </si>
  <si>
    <t xml:space="preserve"> MFE</t>
  </si>
  <si>
    <t>"REKOMANDIM i Parlamentit Evropian dhe i Këshillit i 18 qershorit 2009 mbi krijimin e një Frameëork Evropian të Sigurimit të Cilësisë për Arsimin dhe Trajnimin Profesional"</t>
  </si>
  <si>
    <t xml:space="preserve">Për
dokumentacionin, procedurat dhe kriteret për kryerjen e inspektimeve shtetërore të sistemit të arsimit dhe formimit profesional
</t>
  </si>
  <si>
    <t>"REKOMANDIMI I KESHILLIT të 26 Nëntorit 2018
në promovimin e njohjes automatike të ndërsjellë të arsimit të lartë dhe arsimit të mesëm të lartë dhe kualifikimeve të trajnimit dhe rezultateve të periudhave të mësimit jashtë vendit"
(2018 / C 444/01)
"REKOMANDIMI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
"RAPORTI I PERBASHKET 2015 i Këshillit dhe Komisionit për zbatimin e kornizës strategjike për bashkëpunimin evropian në arsim dhe trajnim (EE 2020), Prioritetet e reja për bashkëpunimin evropian në arsim dhe trajnim".</t>
  </si>
  <si>
    <t>Rishikimi i VKM Nr. 109, datë 15.02.2017 "Për organizimin dhe funksionimin e Agjencisë së Sigurimit të Cilësisë në Arsimin e Lartë dhe të Bordit të Akreditimit dhe për përcaktimin e tarifave për proceset e Sigurimit të Cilësisë në Arsimin e Lartë" për zbatimin e plotë të ESG në përputhje me standardet evropiane.  (Q4/ 2021)</t>
  </si>
  <si>
    <t>ASCAL/MASR</t>
  </si>
  <si>
    <t>"REKOMANDIMI I KESHILLIT të 26 Nëntorit 2018
në promovimin e njohjes automatike të ndërsjellë të arsimit të lartë dhe arsimit të mesëm të lartë dhe kualifikimeve të trajnimit dhe rezultateve të periudhave të mësimit jashtë vendit".
(2018 / C 444/01)
"REKOMANDIMI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
"RAPORTI I PERBASHKET 2015 i Këshillit dhe Komisionit për zbatimin e kornizës strategjike për bashkëpunimin evropian në arsim dhe trajnim (ET 2020), Prioritetet e reja për bashkëpunimin evropian në arsim dhe trajnim".</t>
  </si>
  <si>
    <t>Rishikimi i VKM nr. 531, datë 11.09.2018 "Për miratimin e Kodit të Cilësisë në Arsimin e Lartë" në mënyrë që të pasqyrojë standardet ESG dhe të lejojë zbatimin e plotë të ESG (Q4 / 2021)</t>
  </si>
  <si>
    <t>ASCAL</t>
  </si>
  <si>
    <t>"REKOMANDIM i Parlamentit Evropian dhe i Këshillit i 18 qershorit 2009 mbi krijimin e një Frameëork Evropian të Sigurimit të Cilësisë për Arsimin dhe Trajnimin Profesional".</t>
  </si>
  <si>
    <t xml:space="preserve">Urdhër për miratimin e Standardeve, kritereve dhe procedurave e akreditimit të ofruesve të AFP-së </t>
  </si>
  <si>
    <t xml:space="preserve">
"Rezoluta e Këshillit të Bashkimit Evropian dhe Përfaqësuesve të Qeverive të Shteteve Anëtare që mblidhen brenda Këshillit mbi një kornizë për bashkëpunimin Evropian në fushën e rinisë".
Strategjia e Rinisë e Bashkimit Evropian 2019-2027
(2018/C 456/01)</t>
  </si>
  <si>
    <t>Dokument Strategjik per Rinine 2022 - 2026</t>
  </si>
  <si>
    <t>I pjesshem</t>
  </si>
  <si>
    <t xml:space="preserve">
"REKOMANDIMI I KESHILLIT të 26 Nëntorit 2018
në promovimin e njohjes automatike të ndërsjellë të arsimit të lartë dhe arsimit të mesëm të lartë dhe kualifikimeve të trajnimit dhe rezultateve të periudhave të mësimit jashtë vendit".
(2018/C 444/01)
</t>
  </si>
  <si>
    <t>Akt nenligjor për implementimin e Qasjes Evropiane në Sigurimin e Cilesise për Programet e Përbashkëta</t>
  </si>
  <si>
    <t xml:space="preserve">"REKOMANDIMI I KESHILLIT të 26 Nëntorit 2018
në promovimin e njohjes automatike të ndërsjellë të arsimit të lartë dhe arsimit të mesëm të lartë dhe kualifikimeve të trajnimit dhe rezultateve të periudhave të mësimit jashtë vendit".
(2018/C 444/01)
</t>
  </si>
  <si>
    <t>Vete referencimi me QF-EHEA</t>
  </si>
  <si>
    <t>Manual</t>
  </si>
  <si>
    <t>Bashkëpunimi i BE-së në fushën e arsimit dhe trajnimit</t>
  </si>
  <si>
    <t xml:space="preserve">
OMC; ET 2020
Kuadri i ardhshëm për arsimin dhe aftësimin
"REKOMANDIMI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
"RAPORTI I PERBASHKET 2015 i Këshillit dhe Komisionit për zbatimin e kornizës strategjike për bashkëpunimin evropian në arsim dhe trajnim (ET 2020), Prioritetet e reja për bashkëpunimin evropian në arsim dhe trajnim".</t>
  </si>
  <si>
    <t>Rishikimi i VKM Nr. 41, datë 24.01.2018 "Për elementet e programeve të studimit të ofruara nga institucionet e arsimit të lartë", i ndryshuar</t>
  </si>
  <si>
    <t>Anëtarësimi i plotë i ASCAL (QAAHE) në ENQA (Q4 /2023).</t>
  </si>
  <si>
    <t>1- Roadmap per ngritjen e komiteteve sekoriale në Shqipëri është hartuar me mbeshtetjen e ekspertëve ndërkombëtarë                                                                                                                                                           2-Hartimi dhe konsultimi i  termave te references per zhvillimin e metodologjise për  perzgjedhjen dhe percatimin/përkufizimin e sektorit, si dhe metodologjia për zhvillimin e analizës së nevojave sektoriale për aftësi.                                                                                                                                                                                                        3- Validimi i  metodologjise për  perzgjedhjen dhe percatimin/përkufizimin e sektorit,  përcaktimi I sektorit te parë për të cilin do ngrihet komiteti sectorial. Konsultimi i studimit  me  Task Force dhe me grupe interesi dhe me pas do te shërbejë si dokument bazë për të propozuar ngritjen e komitetit te pare sektorial, permes urdhrit të përbashkët.</t>
  </si>
  <si>
    <t>Strategjia Kombëtare për arsimin</t>
  </si>
  <si>
    <t xml:space="preserve">1- Ridergimi  i projekt VKM "Për sistemin e njohjes së mësimit paraprak informal dhe joformal",ne Ministrite e linjes                                                                                                                                                                      2- Marrja e mendimeve dhe reflektimi i tyre ne PVKM                                                                                       3- Dergimi per miratim ne KM                                                                                  </t>
  </si>
  <si>
    <t xml:space="preserve">1- Draftimi i projekt  VKM "Për dokumentacionin, procedurat dhe kriteret për kryerjen e inspektimeve shtetërore të sistemit të arsimit dhe formimit profesional" dhe konsultimi me aktoret e interesit                                                                                                                                          2-Pergatittja e projekt VKM per dergim per mendim                                                                            3 -Dergimi I projekt VKM ne Ministrite e linjes per mendim                                                      4- Marrja e mendimeve dhe reflektimi i tyre                                                                                        5- Dergimi per miratim ne KM                                                                                  </t>
  </si>
  <si>
    <t>MASR/ ASCAL</t>
  </si>
  <si>
    <t>Rishikimi i VKM nr. 531, datë 11.09.2018 "Për miratimin e Kodit të Cilësisë në Arsimin e Lartë" në mënyrë që të pasqyrojë standardet ESG dhe të lejojë zbatimin e plotë të ESG (Q4 / 2021): 
1- Ngritja e Grupit mix (MASR/ASCAL/etj) per hartimin e draft Kodit te ri te cilesise (Q3/2019)
2- Hartimi i draft Standardeve (Q1-Q2/2021): 
    * qe mungojne ne Kodin ekzistues (ME, SPA, Dr,   standardet institucionale)
    * Rishikimi i standardeve ekszistuese (Bsc, Msc, MP, etj)
3- Diskutimi i variantit te rishikuar me Bordin e Akreditimit (Q3/2021)
4- Diskutimi i variantit te rishikuar me stakeholders-sat (Q3/2021)
5- Varianti perfundimtar dergohet ne MASR/ per shqyrtim. Aprovimi/korigjimi i komenteve;
6- Dergimi per aprovim ne KM nga MASR</t>
  </si>
  <si>
    <t xml:space="preserve">1- Percaktimi dhe hartimi i modelit te akreditimit të ofruesve të AFP-së                                                                                                                                                                                                2- Konsultimi i modelit  të akreditimittë ofruesve të AFP-së                                                                                                      me aktoret e interesit                                                                                                                                              3- Hartimi  Urdhër për miratimin e Standardeve, kritereve dhe procedurave e akreditimit të ofruesve të AFP-së                                                                                                     </t>
  </si>
  <si>
    <t xml:space="preserve">Regjistrimi i ASCAL ne EQAR (Q4/2022):
1- perfundimi i projektit ne proces per nje vleresim (ushtrim), ne te cilin do te merren rekomandimet per permiresimin e veprimtarise se ASCAL (Q4/2020);
2- Procesi follow-up I permiresimit, ku perfshihen rishikimi I akteve ligjore, ndryshimi i struktures (organigrames, perfshirja e studenteve ne GVJ, etj) (Q1-Q4 2021);
3- Aplikimi zyrtar per anetaresim ne EQAR (Q1/2022)
4- Zhvillimi i procesit te vetevleresimit te ASCAL (Q2-2022);
5- Zhvillimi i procesit te vleresimit te jashtem nga EQAR (Q3-2022);
6- Vendimmarja nga strukturat e EQAR per anetaresim ne kete organizate (Q4-2022)
</t>
  </si>
  <si>
    <t>MASR/ MFE</t>
  </si>
  <si>
    <r>
      <t>Rishikimi i VKM Nr. 109, datë 15.02.2017 "Për organizimin dhe funksionimin e Agjencisë së Sigurimit të Cilësisë në Arsimin e Lartë dhe të Bordit të Akreditimit dhe për përcaktimin e tarifave për proceset e Sigurimit të Cilësisë në Arsimin e Lartë" për zbatimin e plotë të ESG në përputhje me standardet evropiane.  (Q4/ 2021):
1- Ngritja e grupit te rishikimit te VKM (Q4/2020)
2- Hartimi i variantit te rishikuar (draft VKM) (Q1/2021)
3- Diskutimi i variantit te rishikuar me Bordin e Akreditimit (Q3/2021)
4- Diskutimi i variantit te rishikuar me stakeholders-sat (Q3/2021)
5- Varianti perfundimtar dergohet ne MASR/MEF per shqyrtim. Aprovimi i tyre/korigjimi i komenteve te tyre
6- Dergimi per aprovim ne KM nga MASR</t>
    </r>
    <r>
      <rPr>
        <b/>
        <sz val="9"/>
        <rFont val="Times New Roman"/>
        <family val="1"/>
      </rPr>
      <t xml:space="preserve">
</t>
    </r>
  </si>
  <si>
    <r>
      <t>Anëtarësimi i plotë i ASCAL (QAAHE) në ENQA (Q4 /2023):
1- perfundimi i projektit ne proces per nje vleresim (ushtrim), ne te cilin do te merren rekomandimet per permiresimin e veprimtarise se ASCAL (Q4/2020);
2- Procesi follow-up i permiresimit, ku perfshihen rishikimi I akteve ligjore, ndryshimi i struktures (organigrames, perfshirja e studenteve ne GVJ, etj) (Q1-Q4 2021);
3- Aplikimi zyrtar per anetaresim ne EQAR (Q1/2022)
4- Zhvillimi i procesit te vetevleresimit te ASCAL (Q2-2022);
5- Zhvillimi i procesit te vleresimit te jashtem nga EQAR (Q3-2022);
6- Vendimmarja nga strukturat e EQAR per anetaresim ne kete organizate (Q4-2022)
7- Aplikimi zyrtar per anetaresim ne ENQA (Q1/2023)
8- Zhvillimi i procesit te vetevleresimit te ASCAL (Q2-2023);
9- Zhvillimi i procesit te vleresimit te jashtem nga ENQA (Q3-2023);
10- Vendimmarja nga strukturat e ENQA per anetaresim ne kete organizate (Q4-2023</t>
    </r>
    <r>
      <rPr>
        <i/>
        <sz val="9"/>
        <rFont val="Times New Roman"/>
        <family val="1"/>
      </rPr>
      <t>)</t>
    </r>
  </si>
  <si>
    <t>MJEDISI</t>
  </si>
  <si>
    <t>Menaxhimi i Mbetjeve</t>
  </si>
  <si>
    <t>Projektvendimi "Për miratimin e kërkesave për menaxhimin e nënprodukteve  të kafshëve që nuk synohen për t'u konsumuar nga njeriu"</t>
  </si>
  <si>
    <t xml:space="preserve">MTM </t>
  </si>
  <si>
    <t>VENDIMI I KOMISIONIT i 18 dhjetorit 2014 që ndryshon Vendimin 2000/532 / EC mbi listën e mbetjeve në përputhje me Direktivën 2008/98 / EC të Parlamentit Evropian dhe të Këshillit</t>
  </si>
  <si>
    <t>Projektvendimi "Për Miratimin e Katalogut Shqiptar të Klasifikimit të Mbetjeve"</t>
  </si>
  <si>
    <t xml:space="preserve">Përgjegjësia e zgjatur e prodhuesit / 1 DIREKTIVA 94/62 / KE e 20 dhjetorit 1994 mbi paketimin dhe mbetjet nga paketimit të ndryshuar
2 DIREKTIVA 2006/66 / EC e 6 shtatorit 2006 mbi bateritë dhe akumulatorët dhe mbetjet nga bateritë dhe akumulatorët e ndryshuar
3 DIREKTIVA 2012/19 / BE e 4 korrikut 2012 mbi mbetjet e pajisjeve elektrike dhe elektronike (WEEE)
4 DIREKTIVA 2000/53 / EC e 18 shtatorit 2000 për automjetet në fund të jetës, të ndryshuar
5 DIREKTIVA 2011/65 / BE e 8 qershorit 2011 mbi kufizimin e përdorimit të disa substancave të rrezikshme në pajisjet elektrike dhe elektronike të ndryshuar
</t>
  </si>
  <si>
    <t xml:space="preserve">Projekt vendimi 'Per miratimin e masave te nevojshme që çdo person juridik a fizik, i cili zhvillon, prodhon, përpunon, trajton, shet ose importon produkte (prodhuesi i produktit) mbi baza profesionale, të mbajë përgjegjësitë e zgjeruara të prodhuesit".                                                                                                                                                                                                                                                                                         </t>
  </si>
  <si>
    <t>Konventa Nderkombetare e Hong Kong-ut per mbrojtjen e mjedisit dhe riciklimin e sigurt të anijeve dhe mjedisit, 2009</t>
  </si>
  <si>
    <t>Projektligj "Për ratifikimin e Konventës së Hong Kong"</t>
  </si>
  <si>
    <t xml:space="preserve">Direktiva (BE) 2018/851 e Parlamentit Evropian dhe e Këshillit e datës 30 maj 2018 për ndryshimin e Direktivës 2008/98 / EC mbi mbetjet
</t>
  </si>
  <si>
    <t>Projektligj "Për menaxhimin e integruar të mbetjeve"</t>
  </si>
  <si>
    <t>Ndryshimet Klimatike</t>
  </si>
  <si>
    <t>DIREKTIVA 1999/94 / EC E PARLAMENTIT EVROPIAN DHE E KESHILLIT e 13 dhjetorit 1999 në lidhje me disponueshmërinë e informacionit të konsumatorit për ekonominë e karburantit dhe emetimet e CO2 në lidhje me tregtimin e makinave të reja të pasagjerëve, të ndryshuar</t>
  </si>
  <si>
    <t>PVKM "Për masat lidhur me sigurimin e informacionit mbi konsumin e lëndës djegëse dhe shkarkimet e CO2 gjatë marketingut të automjeteve të reja",</t>
  </si>
  <si>
    <t>Rregullorja (BE) Nr. 517/2014 e Parlamentit Evropian dhe e Këshillit e 16 Prillit 2014 mbi gazrat me efekt serrë dhe shfuqizimin e Rregullores (KE) Nr. 842/2006</t>
  </si>
  <si>
    <t>ProjektLigj "Per gazet Serre te Fluorinuara" </t>
  </si>
  <si>
    <t>MTM</t>
  </si>
  <si>
    <t>Mbrojtja e Natyres</t>
  </si>
  <si>
    <t>Direktiva 2009/147 / EC e Parlamentit Evropian dhe e Këshillit e 30 nëntorit 2009 mbi ruajtjen e zogjve të egër, ndryshuar nga Direktiva 2013/17 / BE</t>
  </si>
  <si>
    <t>Udhezim "Për kërkesat dhe rregullat e kryerjes së procesit të inventarizimit, për teknikat e metodat që përdoren, për formatin e dokumentacionit të inventarizimit e për publikimin e rezultateve të tij".</t>
  </si>
  <si>
    <t xml:space="preserve">Direktiva 2001/18 / EC e Parlamentit Evropian dhe e Këshillit e 12 Mars 2001 mbi lëshimin e qëllimshëm në mjedis të organizmave të modifikuar gjenetikisht dhe shfuqizimin e Direktivës së Këshillit 90/220 / KEE - Deklarata e Komisionit
</t>
  </si>
  <si>
    <t>VKM “Për lëshimin e kontrolluar në mjedis dhe rregullat e detajuara për OMGJ-të që përdoren për qëllime të tjera përveç hedhjes së tyre në treg si produkte që synojnë mbrojtjen e mjedisit dhe shëndetin e njeriut”</t>
  </si>
  <si>
    <t xml:space="preserve">"Per disa shtesa dhe ndryshime ne Ligjin nr. 10253, date 11.3.2011 "Per gjuetine" </t>
  </si>
  <si>
    <t xml:space="preserve">Direktiva Kuader e Ujit </t>
  </si>
  <si>
    <t xml:space="preserve">Ligji "Per ujin"
</t>
  </si>
  <si>
    <t>AMBU</t>
  </si>
  <si>
    <t>Direktiva 2000/60/EC e Parlamentit Evropian dhe e Këshillit e 23 Tetorit 2000 që krijon një kuadër  për veprimin e Komunitetit në fushën e politikës së ujit, ndryshuar me Vendim 2455/2001/KE dhe Direktivat 2008/32/KE, 2008/105/KE, 2009/31/KE, 2013/39/BE dhe 2013/64/BE</t>
  </si>
  <si>
    <t xml:space="preserve">VKM "Për përcaktimin e kufijve të rretheve të baseneve lumore dhe të ujërave të brendëshme dhe detare për secilin basen ujor". </t>
  </si>
  <si>
    <t>Direktiva 2000/60/EC e Parlamentit Evropian dhe e Këshillit e 23 Tetorit 2000 që krijon një kuadër për veprimin e Komunitetit në fushën e politikës së ujit, ndryshuar me Vendim 2455/2001/KE dhe Direktivat 2008/32/KE, 2008/105/KE, 2009/31/KE, 2013/39/BE dhe 2013/64/BE</t>
  </si>
  <si>
    <t xml:space="preserve">VKM 'Per percaktimin e autoriteteve kompetente ne rrethin e basenit ujor" </t>
  </si>
  <si>
    <t xml:space="preserve">VKM "Per percaktimin e elementeve dhe normativave  per klasifikimin e statusit  ekologjik  te ujerave siperfaqesore". </t>
  </si>
  <si>
    <t>Direktiva 2000/60/EC e Parlamentit Evropian dhe e Këshillit e 23 Tetorit 2000 që krijon një kuadër për veprimin e Komunitetit në fushën e politikës së ujit, ndryshuar me Vendim 2455/2001/KE dhe Direktivat 2008/32/KE, 2008/105/KE, 2009/31/KE, 2013/39/BE dhe 2013/64/BE, e ndryshuar</t>
  </si>
  <si>
    <t>VKM "Per karakterizimine trupave ujore siperfaqesore'</t>
  </si>
  <si>
    <t xml:space="preserve">VKM "'Per monitorimin e statusit ekologjik dhe kimik te ujerave siperfaqesore dhe te percaktimin e kerkesave te monitorimit te zonave te mbrojtura dhe klasifikimin e statusit ekologjik te tyre". </t>
  </si>
  <si>
    <t xml:space="preserve">DIREKTIVA 2008/105 / EC E PARLAMENTIT EVROPIAN DHE E KESHILLIT T E DATES 16 Dhjetorit 2008 MBI STANDARDET E CILESIS SE MJEDISIT NE FUSHEN E POLITIKES SE UJERAVE, DUKE NDRYSHUAR RRJEDHIMISHT DHE DIREKTIVAT E KESHILLIT 82/176 / KEE,
</t>
  </si>
  <si>
    <t xml:space="preserve">VKM "'Per vendosjen e standardeve mjedisore te ujerave". </t>
  </si>
  <si>
    <t xml:space="preserve">   Ujërat nëntokësor</t>
  </si>
  <si>
    <t>Direktiva 2006/118 / EC e Parlamentit Evropian dhe e Këshillit e 12 Dhjetorit 2006 mbi mbrojtjen e ujërave nëntokësore nga ndotja dhe përkeqësim</t>
  </si>
  <si>
    <t xml:space="preserve">   VKM "Per mbrojtjen e ujerave nëntokesor nga ndotje dhe demtimi i statusit te tyre". </t>
  </si>
  <si>
    <t xml:space="preserve">Direktiva e shkarkimeve industriale </t>
  </si>
  <si>
    <t>DIREKTIVA 2010/75 / EC E PARLAMENTIT EVROPIAN DHE KESHILLI I 24 NENTORIT 2010 MBI EMISIONET INDUSTRIALE (PARANDALIMI DHE KONTROLLI I INTEGRUAR I NDOTJES) (RECAST) (IED)</t>
  </si>
  <si>
    <t>VKM "Per percatimin e vlerave te shkarkimeve industriale"</t>
  </si>
  <si>
    <t xml:space="preserve">      Trajtimi i ujërave të ndotura urbane</t>
  </si>
  <si>
    <t>Direktiva e Këshillit 91/271 / KEE e 21 maj 1991 në lidhje me trajtimin e ujërave të ndotur urbane, ndryshuar nga Direktiva 98/15 / KE dhe Rregulloret (KE) 1882/2003 dhe (KE) 1137/2008</t>
  </si>
  <si>
    <t xml:space="preserve">
VKM "Per trajtimin e ujerave te ndoture urbane".</t>
  </si>
  <si>
    <t xml:space="preserve">   Nitratet</t>
  </si>
  <si>
    <t xml:space="preserve">
VKM ''Per mbrojtjen e ujërave nga ndotja e nitrateve të përdorura në bujqësi'' </t>
  </si>
  <si>
    <t xml:space="preserve">       Strategjia e ujërave detare</t>
  </si>
  <si>
    <t>Direktiva 2008/56 / KE e Parlamentit Evropian dhe e Këshillit e 17 qershorit 2008 që krijon një kornizë për veprimin e Komunitetit në fushën e politikës mjedisore detare (Direktiva Kuadër e Strategjisë Detare)</t>
  </si>
  <si>
    <t xml:space="preserve">Ligji "Për strategjinë detare në Republiken e Shqipërisë".                                              </t>
  </si>
  <si>
    <t>VKM "Per  pergatitjen dhe zbatimin e strategjise detare ne Republikën e Shqipërisë".</t>
  </si>
  <si>
    <t xml:space="preserve">Direktiva e Këshillit 91/676 / KEE e 12 Dhjetorit 1991 në lidhje me mbrojtjen e ujërave nga ndotja e shkaktuar nga nitratet nga burimet bujqësore, ndryshuar nga Rregulloret (KE) 1882/2003 dhe (KE) 1137/2008,
85/513 / KEE, 84/156 / KEE, 84/491 / KEE, 86/280 / KEE dhe direktiva ndryshuese  2000/60 / KE e parlamentit dhe keshillit evropian si  ndryshohet nga direktiva 2013/39 / BE e parlamentit evropiandhe e Keshillit date 22 GUSHT
DIREKTIVAT NDRYSHUESE 2000/60 / EC 2013 PER SUBSTANCAT PRIORITARE NE FUSHEN E POLITIKAVE TE UJIT DHE DIREKTIVA E KOMISIONIT 2009/90 / EC DATE 31 KORRIK 2009 PER VENDOSJEN E PASQYRES PER DIREKTIVEN 2000/60 / EC TE PARLAMENTIT EVROPIAN DHE SPECIFIKIMET TEKNIKE PER ANALIZEN KIMIKE DHE MONITORIMIN E STATUSIT TE UJIT (EQS)
</t>
  </si>
  <si>
    <r>
      <t xml:space="preserve">RREGULLORE (KE) Nr. 1069/2009 E PARLAMENTIT EVROPIAN DHE E KUNSHILLIT të 21 tetorit 2009 që përcakton rregullat shëndetësore në lidhje me nënproduktet e kafshëve dhe produktet e prejardhura që nuk janë të destinuara për konsum njerëzor dhe shfuqizimin e Rregullores (KE) Nr. 1774/2002 (Kafsha) Rregullorja për nënproduktet) dhe Rregullorja e Komisionit (BE) Nr. 142/2011 e 25 Shkurt 2011 për zbatimin e Rregullores (KE) Nr. 1069/2009 të Parlamentit Evropian dhe të Këshillit që përcakton rregullat shëndetësore në lidhje me nënproduktet e kafshëve dhe produktet e prejardhura që nuk janë të destinuara për konsum njerëzor </t>
    </r>
    <r>
      <rPr>
        <sz val="9"/>
        <rFont val="Times New Roman"/>
        <family val="1"/>
      </rPr>
      <t>dhe zbatimin</t>
    </r>
    <r>
      <rPr>
        <sz val="9"/>
        <color rgb="FFFF0000"/>
        <rFont val="Times New Roman"/>
        <family val="1"/>
      </rPr>
      <t xml:space="preserve"> </t>
    </r>
    <r>
      <rPr>
        <sz val="9"/>
        <color rgb="FF000000"/>
        <rFont val="Times New Roman"/>
        <family val="1"/>
      </rPr>
      <t>e RREGULLORE (BE) 2017/625 E PARLAMENTIT EVROPIAN DHE E KESHILLIT e datës 15 Mars 2017
mbi kontrollet zyrtare dhe aktivitetet e tjera zyrtare të kryera për të siguruar zbatimin e ligjit për ushqimin dhe ushqimin e kafshëve, rregullat për shëndetin dhe mirëqenien e kafshëve, shëndetin e bimëve dhe produktet e mbrojtjes së bimëve, duke ndryshuar rregulloret (KE) nr. 999/2001, (KE) nr. 396/2005, (KE) Nr 1069/2009, (KE) Nr 1107/2009, (BE) Nr 1151/2012, (BE) Nr 652/2014, (BE) 2016/429 dhe (BE) 2016/2031 e Parlamentit Evropian dhe të Këshillit, Rregulloret e Këshillit (KE) Nr. 1/2005 dhe (KE) Nr. 1099/2009 dhe Direktivat e Këshillit 98/58 / KE, 1999/74 / KE, 2007/43 / KE, 2008/119 / KE dhe 2008 / 120 / KE dhe shfuqizimin e Rregullave (KE) Nr 854/2004 dhe (KE) Nr 882/2004 të Parlamentit Evropian dhe të Këshillit, Direktivat e Këshillit 89/608 / KEE, 89/662 / KEE, 90/425 / KEE , 91/496 / KEE, 96/23 / KE, 96/93 / KE dhe 97/78 / KE dhe Vendimi i Këshillit 92/438 / KEE (Rregullorja Zyrtare e Kontrolleve)</t>
    </r>
  </si>
  <si>
    <r>
      <rPr>
        <sz val="9"/>
        <color theme="1"/>
        <rFont val="Times New Roman"/>
        <family val="1"/>
      </rPr>
      <t>“Siguria ushqimore,</t>
    </r>
    <r>
      <rPr>
        <sz val="9"/>
        <color rgb="FFFF0000"/>
        <rFont val="Times New Roman"/>
        <family val="1"/>
      </rPr>
      <t xml:space="preserve"> </t>
    </r>
    <r>
      <rPr>
        <sz val="9"/>
        <rFont val="Times New Roman"/>
        <family val="1"/>
      </rPr>
      <t>politikat verterinare dhe fitosanitare”</t>
    </r>
  </si>
  <si>
    <r>
      <rPr>
        <b/>
        <sz val="9"/>
        <color theme="1"/>
        <rFont val="Times New Roman"/>
        <family val="1"/>
      </rPr>
      <t xml:space="preserve">1. Direktiva 2000/60/EC </t>
    </r>
    <r>
      <rPr>
        <sz val="9"/>
        <color theme="1"/>
        <rFont val="Times New Roman"/>
        <family val="1"/>
      </rPr>
      <t xml:space="preserve">e Parlamentit Evropian dhe e Këshillit e 23 Tetorit 2000 që krijon një kuadër për veprimin e Komunitetit në fushën e politikës së ujit, ndryshuar me Vendim 2455/2001/KE dhe Direktivat 2008/32/KE, 2008/105/KE, 2009/31/KE, 2013/39/BE dhe 2013/64/BE, e ndryshuar. </t>
    </r>
    <r>
      <rPr>
        <b/>
        <sz val="9"/>
        <color theme="1"/>
        <rFont val="Times New Roman"/>
        <family val="1"/>
      </rPr>
      <t>2. DIREKTIVA 2006/118/EC</t>
    </r>
    <r>
      <rPr>
        <sz val="9"/>
        <color theme="1"/>
        <rFont val="Times New Roman"/>
        <family val="1"/>
      </rPr>
      <t xml:space="preserve"> E PARLAMENTIT EVROPIAN DHE E KËSHILLIT E 12 DHJETORIT 2006 PËR MBROJTJEN E UJËRAVE NËNTOKËSOR  NGA  NDOTJA DHE PËRKEQËSIMI (Direktiva e ujërave nëntokësore; GWD), e ndryshuar </t>
    </r>
    <r>
      <rPr>
        <b/>
        <sz val="9"/>
        <color theme="1"/>
        <rFont val="Times New Roman"/>
        <family val="1"/>
      </rPr>
      <t>3. DIREKTIVA 2008/105/EC</t>
    </r>
    <r>
      <rPr>
        <sz val="9"/>
        <color theme="1"/>
        <rFont val="Times New Roman"/>
        <family val="1"/>
      </rPr>
      <t xml:space="preserve"> E PARLAMENTIT EVROPIAN DHE E KËSHILLIT E 16 Dhjetorit 2008 PËR STANDARTET E CILËSISË  MJEDISORE NË FUSHN  E POLITIKËS SË UJIT, DUKE NDRYSHUAR DHE SHFUQIZUAR  DIREKTIVAT E KËSHILLIT 82/176/EEC, 85/513/EEC, 84/156 / EEC, 84/491/EEC, 86/280/EEC DUKE NDRYSHUAR DIREKTIVËN 2000/60/EC E PARLAMENTIT DHE E KËSHILLIT EVROPIAN E NDRYSHUAR NGA DIREKTIVA 2013/39/EU E PARLAMENTIT EVROPIAN DHE E KËSHILLIT E 22 GUSHT 2013 DUKE NDRYSHUAR DIREKTIVËN 2000/60/EC NË LIDHJE ME  PRIORITETET KRYESORE TË POLITIKËS SË UJIT DHE DIREKTIVA E KOMISIONIT 2009/90/EC E 31 KORRIK 2009, NË VIJIM TË DIREKTIVËS 2000/60/EC TË PARLAMENTIT EVROPIAN DHE TË KËSHILLIT, SPECIFIKIMET TEKNIKE PËR ANALIZAT KIMIKE DHE MONITORIMIT TË GJENDJES SË UJIT (EQSD). </t>
    </r>
    <r>
      <rPr>
        <b/>
        <sz val="9"/>
        <color theme="1"/>
        <rFont val="Times New Roman"/>
        <family val="1"/>
      </rPr>
      <t>4. DIREKTIVA 2010/75/EC</t>
    </r>
    <r>
      <rPr>
        <sz val="9"/>
        <color theme="1"/>
        <rFont val="Times New Roman"/>
        <family val="1"/>
      </rPr>
      <t xml:space="preserve"> E PARLAMENTIT EVROPIAN DHE KESHILLIT E 24 NËNTORIT 2010 MBI EMETIMET INDUSTRIALE (PARANDALIMI DHE KONTROLLI I INTEGRUAR I NDOTJES) (RECAST) (IED).</t>
    </r>
    <r>
      <rPr>
        <b/>
        <sz val="9"/>
        <color theme="1"/>
        <rFont val="Times New Roman"/>
        <family val="1"/>
      </rPr>
      <t xml:space="preserve"> 5 DIREKTIVA E KËSHILLIT E 21 MAJ 1991</t>
    </r>
    <r>
      <rPr>
        <sz val="9"/>
        <color theme="1"/>
        <rFont val="Times New Roman"/>
        <family val="1"/>
      </rPr>
      <t xml:space="preserve"> PËR TRAJTIMIN E UJËRAVE TË NDOTUR (91/271/EEC) .</t>
    </r>
    <r>
      <rPr>
        <b/>
        <sz val="9"/>
        <color theme="1"/>
        <rFont val="Times New Roman"/>
        <family val="1"/>
      </rPr>
      <t xml:space="preserve">6 DIREKTIVA E KËSHILLIT 2 DHJETOR 1991 </t>
    </r>
    <r>
      <rPr>
        <sz val="9"/>
        <color theme="1"/>
        <rFont val="Times New Roman"/>
        <family val="1"/>
      </rPr>
      <t xml:space="preserve">PER MBROJTJEN E UJERAVE NGA NDOTJA E SHKAKTUAR  NGA NITRATET NGA BUJQËSIA (91 676 EEC) NITRATESD (kodifikuar). </t>
    </r>
    <r>
      <rPr>
        <b/>
        <sz val="9"/>
        <color theme="1"/>
        <rFont val="Times New Roman"/>
        <family val="1"/>
      </rPr>
      <t>7. DIREKTIVA 2007/60/EC</t>
    </r>
    <r>
      <rPr>
        <sz val="9"/>
        <color theme="1"/>
        <rFont val="Times New Roman"/>
        <family val="1"/>
      </rPr>
      <t xml:space="preserve"> E PARLAMENTIT EVROPIAN DHE E KËSHILLIT E 23 TETOR 2007 PER VLERSIMIN DHE MENAXHIMIN E RREZIQEVE NGA PERMBYTJA (FRM).</t>
    </r>
  </si>
  <si>
    <t>Ligji "Per ujin"</t>
  </si>
  <si>
    <t xml:space="preserve">VKM "Për përcaktimin e kufijve të rretheve të baseneve lumore dhe të ujërave të brendëshme dhe detare për secilin basen ujor" </t>
  </si>
  <si>
    <t>VKM 'Per percaktimin e autoriteteve kompetente ne rrethin e basenit ujor"</t>
  </si>
  <si>
    <t xml:space="preserve">   VKM "Per mbrojtjen e ujerave nëntokesor nga ndotje dhe demtimi i statusit te tyre".</t>
  </si>
  <si>
    <t>VKM "Per trajtimin e ujerave te ndoture urbane"</t>
  </si>
  <si>
    <t xml:space="preserve">VKM ''Per mbrojtjen e ujërave nga ndotja e nitrateve të përdorura në bujqësi'' </t>
  </si>
  <si>
    <t>Ligji "Për strategjinë detare në Republiken e Shqipërisë"</t>
  </si>
  <si>
    <t>VKM "Per  pergatitjen dhe zbatimin e strategjise detare ne Republikën e Shqipërisë"</t>
  </si>
  <si>
    <t>Fusha e Mbetjeve</t>
  </si>
  <si>
    <t>P/LIGJ "Për ratifikimin e Konventës së Hong Kong"</t>
  </si>
  <si>
    <t>Projekt vendimi 'Për miratimin e masave të nevojshme që çdo person juridik a fizik, i cili zhvillon, prodhon, përpunon, trajton, shet ose importon produkte (prodhuesi i produktit) mbi baza profesionale, të mbajë përgjegjësitë e zgjeruara të prodhuesit"</t>
  </si>
  <si>
    <t>50% donatorë-SANE 27</t>
  </si>
  <si>
    <t>Nëse do ketë mbështetje nga ndonjë projekt do llogaritet për buxhetin e shtetit 50% më pak e vlerës që është vendosur për vitin 2023</t>
  </si>
  <si>
    <t xml:space="preserve">Fusha e Ndryshimeve Klimatike </t>
  </si>
  <si>
    <t>PLigj "Per gazet Serre te Fluorinuara" </t>
  </si>
  <si>
    <t>Fusha e Mbrojtjes se Natyres</t>
  </si>
  <si>
    <t>50 % projekti qe asiston MBZHR</t>
  </si>
  <si>
    <t>MBROJTJA E KONSUMATORIT DHE E SHËNDETIT</t>
  </si>
  <si>
    <t>Mbrojtja e Konsumatorit</t>
  </si>
  <si>
    <t>Direktiva 2002/65 / KE e Parlamentit Evropian dhe e Këshillit e 23 Shtator 2002 në lidhje me tregtimin në distancë të shërbimeve financiare të konsumatorit dhe e Ndryshuar nga: Direktiva (BE) 2015/2366 e Parlamentit Evropian dhe e Këshillit e 25 nëntorit 2015 lidhur me shërbimin e pagesave në tregun e brendshëm ”</t>
  </si>
  <si>
    <t xml:space="preserve">Projekt-VKM "Per disa ndryshime ne VKM Nr. 615, datë 7.9.2011 “Për kontratat e tregtimit në largësi të shërbimeve financiare për konsumatorët”. </t>
  </si>
  <si>
    <t xml:space="preserve"> I pjesshëm</t>
  </si>
  <si>
    <t>Direktiva (BE) 2019/771 e Parlamentit Evropian dhe e Këshillit e 20 majit 2019 mbi aspekte të caktuara në lidhje me kontratat për shitjen e mallrave, që ndryshon Rregulloren (BE) 2017/2394 dhe Direktivën 2009/22 / KE dhe shfuqizon Direktivën 1999/44/KE</t>
  </si>
  <si>
    <t xml:space="preserve">Projekt-Ligj "Per disa ndryshime ne Ligjin nr. 9902, date 17.04.2008 "Per mbrojtjen e konsumatoreve”, i ndryshuar. </t>
  </si>
  <si>
    <t xml:space="preserve">Shëndeti Publik </t>
  </si>
  <si>
    <t xml:space="preserve">Rregullorja (KE) Nr. 1223/2009 e Parlamentit Evropian dhe e Këshillit e 30 nëntorit 2009 mbi produktet kozmetike.             </t>
  </si>
  <si>
    <t xml:space="preserve">Projekt-Ligj "Per disa shtesa dhe ndryshime ne Ligjin Nr. 26 dt. 16.03.2017  “Për produktet kozmetike".             </t>
  </si>
  <si>
    <t xml:space="preserve">MSHMS  </t>
  </si>
  <si>
    <t xml:space="preserve">Mbrojtja e Konsumatorit </t>
  </si>
  <si>
    <t>Direktiva 2008/48/EC e Parlamentit Evropian dhe e Keshillit 2008 "Mbi marrëveshjen e kredisë për konsumatorët".</t>
  </si>
  <si>
    <t xml:space="preserve">Projekt-rregullore për disa ndryshime në rregulloren nr. 48, datë 01.07.2015 “Për kredinë konsumatore dhe kredinë hipotakare", e ndryshuar.
</t>
  </si>
  <si>
    <t>Direktiva e Komisionit 91/412 / KEE e 23 korrikut 1991 që përcakton parimet dhe udhëzimet e praktikës së mirë të prodhimit për produktet medicinale veterinare.</t>
  </si>
  <si>
    <t>Projekt-Rregullore "Mbi percaktimin e parimeve dhe udhezimeve per praktikat e mira te prodhimit te produkteve mjekesore veterinare"</t>
  </si>
  <si>
    <t>Rregullore (BE) 2019/4 e Parlamentit Evropian dhe e Këshillit e 11 Dhjetorit 2018 mbi prodhimin, vendosjen në treg dhe përdorimin e ushqimit të medikuar për kafshë, duke ndryshuar Rregulloren (KE) Nr. 183/2005 të Parlamentit Evropian dhe të Këshillit dhe shfuqizimin e Direktivës së Këshillit 90/167 / KEE</t>
  </si>
  <si>
    <t>Projekt-Rregullore "Mbi prodhimin, vendosjen ne treg dhe perdorimin e ushqimit te medikuar"</t>
  </si>
  <si>
    <t xml:space="preserve">Shëndeti Publik  </t>
  </si>
  <si>
    <t xml:space="preserve">Ligji Nr. 26 dt. 16.03.2017  “Për produktet kozmetike".             </t>
  </si>
  <si>
    <t xml:space="preserve">Trajnimi për GNPIE në lidhje me: i) takimin bilateral të screening; ii) hartimin e dokumenteve gjatë fazës së negociatave; iii) aftësitë negociuese;
IV) Tavolina të rrumbullakëta në kuadrin e PPEI   </t>
  </si>
  <si>
    <t>Trajnimi i Stafit</t>
  </si>
  <si>
    <t xml:space="preserve">Projekt-VKM "Për disa ndryshime ne VKM Nr. 615, datë 7.9.2011 “Për kontratat e tregtimit në largësi të shërbimeve financiare për konsumatorët”. </t>
  </si>
  <si>
    <t xml:space="preserve">Projekt-Ligj "Për disa ndryshime në Ligjin nr. 9902, datë 17.04.2008 "Per mbrojtjen e konsumatoreve”, i ndryshuar. </t>
  </si>
  <si>
    <t>Projekti per disa ndryshime ne rregulloren nr. 48, date 01.07.2015 "per kredine konsumatore dhe hipotekore", te ndryshuar.</t>
  </si>
  <si>
    <t>SISTEMI DOGANOR</t>
  </si>
  <si>
    <t xml:space="preserve">Commission Implementing Regulation amending annex 1 of the Council Regulation (EEC) No 2658/87 of 23 July 1987 on the tariff and statistical nomenclature and on the Common Customs Tariff (OJ L 256 07.09.1987 p. 1), as amended http://eur-lex.europa.eu/LexUriServ/LexUriServ.do?uri=OJ:L:1987:256:0001:0675:EN:PDF </t>
  </si>
  <si>
    <t>Vendim i Këshillit të Ministrave “Për miratimin dhe publikimin zyrtar të Nomenklaturës së Kombinuar të Mallrave 2022”</t>
  </si>
  <si>
    <t>MFE/DPD</t>
  </si>
  <si>
    <t>Vendim i Këshillit të Ministrave “Për miratimin dhe publikimin zyrtar të Nomenklaturës së Kombinuar të Mallrave 2024”</t>
  </si>
  <si>
    <t xml:space="preserve">Convention on a common transit procedure </t>
  </si>
  <si>
    <t>Ligj "Për aderimin në Konventën e Transitit të Përbashkët"</t>
  </si>
  <si>
    <t xml:space="preserve">MTM/MIE </t>
  </si>
  <si>
    <t xml:space="preserve">CUSTOMS CLASSIFICATION TARIFF (perkthime nomenklatures, hartimi i aktit, procedure) </t>
  </si>
  <si>
    <t>COMMON TRANSIT CONVENTION, Procedure, perkthim konvente, trajnime</t>
  </si>
  <si>
    <t>Nomenklatura e Kombinuar e Mallrave</t>
  </si>
  <si>
    <t>D.P.DOGANAVE</t>
  </si>
  <si>
    <t>Aderimi ne Konventen e Perbashket te Tranzitit</t>
  </si>
  <si>
    <t>MARRËDHËNIET ME JASHTË</t>
  </si>
  <si>
    <t>MARREDHENIET ME JASHTE</t>
  </si>
  <si>
    <t>Anekset II-III-IV të Rregullores (BE) 2019/125 e Parlamentit Evropian dhe e Këshillit e 16 Janarit 2019 në lidhje me tregtinë e mallrave të caktuara që mund të përdoren për dënim kapital, torturë ose trajtim ose nëshkim tjetër mizor, çnjerëzor ose degradues</t>
  </si>
  <si>
    <t xml:space="preserve">Projektvendim për miratimin e listës së mallrave të cilat mund  të përdoren për dënim kapital, torturë ose trajtim ose ndëshkim tjetër mizor, çnjerëzor ose degradues </t>
  </si>
  <si>
    <t xml:space="preserve">Rregullorja (BE) 2019/125 e Parlamentit Evropian dhe e Këshillit e 16 Janarit 2019 në lidhje me tregtinë e mallrave të caktuara që mund të përdoren për dënim kapital, torturë ose trajtim ose ndëshkim tjetër mizor, çnjerëzor ose degradues;
Rregullorja e Deleguar e Komisionit (BE) 2020/621 e 18 Shkurt 2020 për ndryshimin e Anekseve I dhe V të Rregullores (BE) 2019/125 të Parlamentit Evropian dhe të Këshillit në lidhje me tregtinë e mallrave të caktuara që mund të përdoren për dënim kapital, torturë ose ndëshkim tjeter ndëshkim mizor, çnjerëzor ose dsegradues. </t>
  </si>
  <si>
    <t xml:space="preserve">Projektligji për "Për tregtinë e produkteve që mund të përdoren për dënime kapitale, torturë ose dënime apo trajtime ç'njerëzore, ose degraduese", </t>
  </si>
  <si>
    <t>Rregullorja e Deleguar e Komisionit (BE) 2019/2199 e 17 Tetorit 2019 që ndryshon Rregulloren e Këshillit (KE) Nr. 428/2009 për krijimin e një regjimi Komunitar për kontrollin e eksporteve, transferimin, ndërmjetësimin dhe tranzitin e artikujve me përdorim të dyfishtë</t>
  </si>
  <si>
    <t xml:space="preserve">Projekt-vendim “Për miratimin e listës së përditësuar të mallrave ushtarake dhe të listës të artikujve e teknologjive me përdorim të dyfishtë, objekt i kontrollit shtetëror të transferimeve ndërkombëtare” </t>
  </si>
  <si>
    <t>Asistencë teknike dhe trajnime  për strukturat që do të  implementojnë këtë rregullore. Krijimi I praktikës për Komunikim dhe transparencë me grupet e interesit.</t>
  </si>
  <si>
    <t>AKSHE-MM</t>
  </si>
  <si>
    <t xml:space="preserve">VKM “Për miratimin e listës së përditësuar të mallrave ushtarake dhe të listës të artikujve e teknologjive me përdorim të dyfishtë, objekt i kontrollit shtetëror të transferimeve ndërkombëtare” </t>
  </si>
  <si>
    <t xml:space="preserve">Projektligji "Për tregtinë e produkteve që mund të përdoren për dënime kapitale, torturë ose dënime apo trajtime ç'njerëzore, ose degraduese", </t>
  </si>
  <si>
    <t>POLITIKAT E JASHTME, E SIGURISË DHE E MBROJTJES</t>
  </si>
  <si>
    <t>Politika e Jashtme, Sigurisë dhe e Mbrojtjes</t>
  </si>
  <si>
    <t>2013/488/EU: Council Decision of 23 September 2013 on the security rules for protecting EU classified information</t>
  </si>
  <si>
    <t>Ligji "Për informacionin e klasifikuar "Sekret shtetëror", NATO-s, BE-së, shteteve dhe organizatave të tjera ndërkombëtare"</t>
  </si>
  <si>
    <t xml:space="preserve">IV </t>
  </si>
  <si>
    <t>Plani i Veprimit 2022-2023 
I Strategjisë për Kontrollin e Armëve të Vogla, të Lehta, Municioneve dhe Eksplozivëve 
2019 – 2024</t>
  </si>
  <si>
    <t>Politika e Jashtme, Sigurisë dhe e Mbrojtje</t>
  </si>
  <si>
    <t xml:space="preserve">Projekt-vendim  “Për miratimin e listës së përditësuar të mallrave ushtarake dhe të listës të artikujve e teknologjive me përdorim të dyfishtë, objekt i kontrollit shtetëror të transferimeve ndërkombëtare” </t>
  </si>
  <si>
    <r>
      <rPr>
        <sz val="9"/>
        <rFont val="Times New Roman"/>
        <family val="1"/>
      </rPr>
      <t>1. Rregulloret e BE Information Assurance security policy on TEMPEST.                                                                                                     2. Information assurance security  guidelines on selection and installation of TEMPEST equipment.                                                                        3. Information assurance security guidelines on TEMPEST zoning procedures</t>
    </r>
    <r>
      <rPr>
        <sz val="9"/>
        <color rgb="FF000000"/>
        <rFont val="Times New Roman"/>
        <family val="1"/>
      </rPr>
      <t>.</t>
    </r>
  </si>
  <si>
    <t xml:space="preserve">1. Rregullore per zonimin Tempest                                  2.Rregullore për përzgjedhjen dhe instalimin e pajisjeve që përpunojnë informacion të klasifikuar </t>
  </si>
  <si>
    <t>Hartimi i draftit përfundimtar të ligjit të ri</t>
  </si>
  <si>
    <t>Hartimi i draftit përfundimtar të rregullores për pëzgjedhjen dhe instalimin e pajisjeve që përpunojnë informacion të klasifikuar dhe miratimi në KM i rregullores për zonimin TEMPEST</t>
  </si>
  <si>
    <t>KONTROLLI FINANCIAR</t>
  </si>
  <si>
    <t>Mbrojtja e euros nga falsifikimi</t>
  </si>
  <si>
    <t xml:space="preserve">Council Regulation (EC) No 2182/2004 of 6 December 2004 concerning medals and tokens similar to euro coins.  AMENDMENT: Council Regulation (EC) No 46/2009 of 18 December 2008 amending Regulation (EC) No 2182/2004 concerning medals and tokens similar to euro coins </t>
  </si>
  <si>
    <t>Miratimi i rregullores “Mbi medaljonet dhe xhetonat të ngjashme me monedhën metalike euro"</t>
  </si>
  <si>
    <t>Decision of the European Central Bank of 19 April 2013 on the denominations, specifications, reproduction, exchange and withdrawal of euro banknotes (recast) (ECB/2013/10) (2013/211/EU) AMENDMENT: Decision (EU) 2019/669 of the European Central Bank of 4 April 2019.</t>
  </si>
  <si>
    <t>Miratimi i rregullores “Mbi kriteret e riprodhimit të kartëmonedhave dhe monedhave metalike”</t>
  </si>
  <si>
    <t>Mbrojtja e interesave financiare te BE-së</t>
  </si>
  <si>
    <t>Directive (EU) 2017/1371 of the European Parliament and of the Council of 5 July 2017 on the fight against fraud to the Union's financial interests by means of criminal law​. </t>
  </si>
  <si>
    <t>Strategji Kombëtare kundër mashtrimit, me qëllim mbrojtjen e interesave financiare të BE-së</t>
  </si>
  <si>
    <t xml:space="preserve">Krijimi praktikes per  komunikimin dhe transparencen me publikun ne lidhje me kerkesat e rregullores. </t>
  </si>
  <si>
    <t>Mbrojtja e Interesave Financiare të BE-së</t>
  </si>
  <si>
    <t>Asistence teknike dhe trajnime  per strukturat qe do te hartojne dhe zbatojne kete strategji, si dhe forcim kapacitetesh dhe shtese personeli per strukturen teknike ne MFE.</t>
  </si>
  <si>
    <t>MFE/DIFP</t>
  </si>
  <si>
    <t>Rregullore “Mbi medaljonet dhe xhetonat të ngjashme me monedhën metalike euro"</t>
  </si>
  <si>
    <t>Rregullore “Mbi kriteret e riprodhimit të kartëmonedhave”</t>
  </si>
  <si>
    <t>Strategjia Kombëtarë kundër mashtrimit, me qëllim Mbrojtjen e Interesave Financiare te BE-së</t>
  </si>
  <si>
    <t>FINANCAT DHE BUXHETI</t>
  </si>
  <si>
    <t>MB</t>
  </si>
  <si>
    <t xml:space="preserve">Zhvillimi i Strategjise se Specializimit Inteligjent   </t>
  </si>
  <si>
    <t xml:space="preserve"> VKM</t>
  </si>
  <si>
    <t xml:space="preserve">XII </t>
  </si>
  <si>
    <t>Projekt-Ligji për ratifikimin e Marrëveshjes kuadër Horizon Europe. 
1. Planifikimi/alokimi ne buxhetin 2021, per kontributin (Fee) sipas formules se miratuar nga BE
2. Shprehja e interesit nga MASR per te marre pjese ne Programin Kuader Horizon Europe
3.Pergatitja e draft ligjit per ratifikim ne Parlament</t>
  </si>
  <si>
    <t>MASR
AKKSHI</t>
  </si>
  <si>
    <t>VII</t>
  </si>
  <si>
    <t xml:space="preserve">Udhëzim për firmosjen Charter&amp;Code nga IAL Publike/Private dhe ndjekjen e hapit të dytë Marrjen e Logos Hr nga Komisioni Europian
1.hartimi I udhezuesit.
2.Diskutimi me IAL-te dhe grupet e tjera te interesit
3.Ngritje e kapaciteteve (Trajnime) te stafeve te IAL-ve per zbatimin e udhezimit. </t>
  </si>
  <si>
    <t>Projekt-Ligji për ratifikimin e Marrëveshjes kuadër Horizon Europe</t>
  </si>
  <si>
    <t>MASR/AKKSHI</t>
  </si>
  <si>
    <t xml:space="preserve">Kosto total Buxheti (2021-2023) </t>
  </si>
  <si>
    <t>NA</t>
  </si>
  <si>
    <t xml:space="preserve">Udhëzim për firmosjen Charter&amp;Code nga IAL Publike/Private </t>
  </si>
  <si>
    <t xml:space="preserve">Zhvillimi I Strategjise se Specializimit Inteligjent   </t>
  </si>
  <si>
    <t>DREJTËSI, LIRI, SIGURI</t>
  </si>
  <si>
    <t>Direktiva (BE) 2015/849 E Parlamentit Evropian Dhe E Këshillit e datës 20 maj 2015 "Për parandalimin e përdorimit të sistemit financiar për qëllime të pastrimit të parave ose financimit të terrorizmit", duke ndryshuar Rregulloren (BE) Nr. 648/2012 të Parlamentit Evropian dhe të Këshillit duke shfuqizuar Direktivën 2005/60 / KE të Parlamentit Evropian dhe të Direktivës së Këshillit dhe Komisionit 2006/70 / KE, ndryshuar nga Direktiva (BE) 2018/843 e Parlamentit Evropian dhe e Këshillit e 30 maj 2018</t>
  </si>
  <si>
    <t xml:space="preserve"> Ligji Nr. 9917, datë 19.5.2008 Për parandalimin e pastrimit të parave dhe financimit të terrorizmit”, i ndryshuar</t>
  </si>
  <si>
    <t xml:space="preserve">Direktiva 2011/98 / BE e Parlamentit Evropian dhe e Këshillit e 13 dhjetorit 2011 për një procedurë të vetme aplikimi për një leje të vetme për shtetasit e vendeve të treta që të banojnë dhe të punojnë në territorin e një Shteti Anëtar mbi një grup të përbashkët të të drejtave për punëtorët e vendit të tretë që banojnë legalisht në një Shtet Anëtar. </t>
  </si>
  <si>
    <t>P/VKM “Mbi përcaktimin e kritereve, procedurave, të dokumentacionit për hyrjen, qëndrimin dhe trajtimin e të huajve në Republikën e Shqipërisë”</t>
  </si>
  <si>
    <t>MB
MEPJ
MEF</t>
  </si>
  <si>
    <t>Rregullorja e Këshillit (KE) Nr. 1683/95 e 29 maj 1995 që përcakton një format uniform për vizat e ndryshuar (nga Reg. 334/222, 1791/2006; 856/2008 dhe Reg 2017/1370) 25/10/2011 - Vendim nr 1105/2011 / BE i Parlamentit Evropian dhe i Këshillit i 25 Tetorit 2011 mbi listën e dokumenteve të udhëtimit që i japin të drejtë mbajtësit të kalojnë kufijtë e jashtëm dhe që mund të miratohet me vizë dhe për krijimin e një mekanizmi për krijimin e kësaj liste .</t>
  </si>
  <si>
    <t>P/VKM "Mbi formatin e aplikimit për vizë nga i huaji"</t>
  </si>
  <si>
    <t xml:space="preserve">MB
MEPJ
</t>
  </si>
  <si>
    <t xml:space="preserve">Direktiva 2011/36/EU mbi parandailimin dhe luftën kundër trafikimit të qenieve njerëzore dhe mbrojtjes së viktimave     </t>
  </si>
  <si>
    <t>P/VKM “Për miratimin e Planit Kombëtar të Veprimit për luftën kundër trafikimit të personave 2021-2023"</t>
  </si>
  <si>
    <t xml:space="preserve">Miratimi i projektligjit "Kodi Penal i Republikës së Shqipërisë" </t>
  </si>
  <si>
    <t xml:space="preserve">I plotë </t>
  </si>
  <si>
    <t xml:space="preserve">   Direktiva 2014/62 / BE E PARLAMENTIT EVROPIAN DHE E Keshillit të 15 majit 2014 për mbrojtjen e euros dhe valutave të tjera nga falsifikimi me ligj penal, dhe zëvendësimi i Vendimit Kuadër të Këshillit 2000/383 / JHA</t>
  </si>
  <si>
    <t>Projektligj për disa ndryshime në Kodin Penal, Nr. 7895, datë 27.1.1995, i ndryshuar, në Nenin 183 “Falsifikimi I monedhave” dhe Nenin 185 “Prodhimi mjeteve për falsifikim”</t>
  </si>
  <si>
    <t>MB/PP/BSH/PSH/MD</t>
  </si>
  <si>
    <t>Rregullore (BE) nr.656/2014 e Parlamentit Evropian dhe Keshillit date 15 Maj 2014 "Per rregullat e mbikqyrjes se kufijve te jashtem detar ne kuader te bashkepunimit operacional te koordinuar nga Agjencia Evropiane per Menaxhimin e Bashkepunimit Operacional ne kufijte e jashtem te shteteve anetare te Bashkimit Evropian"</t>
  </si>
  <si>
    <t>Rregullore  "Per rregullat e mbikqyrjes se kufijve detare ne kuader te bashkepunimit operacional te koordinuar midis institucioneve kombetare dhe Agjensise Evropiane per Kufirin dhe Rojen Bregdetare (FRONTEX)"</t>
  </si>
  <si>
    <t>MB, MM, MEPJ, MEF</t>
  </si>
  <si>
    <t>Marrëveshje midis Bashkimit Evropian dhe Gjeorgjisë për ripranimin e personave që banojnë pa autorizim</t>
  </si>
  <si>
    <t>Marrëveshje Ripranimi Shqipëri - Gjeorgjia</t>
  </si>
  <si>
    <t xml:space="preserve">   Vendimi i Këshillit i 29 Prillit 2004 për organizimin e fluturimeve të përbashkëta për largimin nga territori i dy ose më shumë Shteteve Anëtare,
e shtetasve të vendeve të treta që janë subjekt i urdhrave të heqjes individuale (2004/573 / EC)</t>
  </si>
  <si>
    <t>Udhëzim për organizimin e fluturimeve të përbashkëta të dy ose më shumë shteteve, për largimin nga territori të të huajve  te cilet janë subjekt urdherit individual te largimit</t>
  </si>
  <si>
    <t>MB
MEPJ</t>
  </si>
  <si>
    <t>Vendimi i Këshillit të BE "Për përdorimin e përbashkët të oficerëve ndërlidhës të dërguar jashtë vendit nga agjencitë e zbatimit të ligjit të Shteteve Anëtare" (VENDIMI I KUNSHILLIT 2003/170 / JHA i 27 shkurt 2003 mbi përdorimin e zakonshëm të oficerëve të ndërlidhjes të postuar jashtë nga agjensitë e zbatimit të ligjit të Shtetet Anëtare) të cilat përcaktojnë përkufizimin e "Zyrtarit Ndërlidhës" si dhe detyrat dhe përgjegjësitë.
Neni 1 i Vendimit të Këshillit 2003/170 / JHA përcakton qartë Zyrtarët e Ndërlidhjes:</t>
  </si>
  <si>
    <t>Disa shtesa dhe ndryshime në Ligjin Nr. 108/2014  “Për Policinë e Shtetit”, të ndryshuar /neni 84   me titull “Bashkëpunimi ndërkombëtar”</t>
  </si>
  <si>
    <t>Marrëveshje ndërmjet Bashkimit Evropian dhe Republikës së Armenisë për ripranimin e personave që banojnë pa autorizim</t>
  </si>
  <si>
    <t>Marrëveshje Ripranimi Shqipëri - Armenia</t>
  </si>
  <si>
    <t xml:space="preserve">Direktiva 2013/40 / BE, krimi kompjuterik/ Konventa e Këshillit të Evropës për Krimin Kibernetik, 23 Nëntor 2001 / Protokoll i Konventës së Këshillit të Evropës për Krimin Kibernetik lidhur me kriminalizimin e akteve të një natyre raciste dhe ksenofobike të kryera përmes sistemeve kompjuterike, të nënshkruar më 28 Janar 2003 / Vendimi i Këshillit 2001/413 / JHA i 28 maj 2001 për të luftuar mashtrimin dhe falsifikimin e instrumenteve të pagesave në internet / Vendimi i Këshillit 2001/413 / JHA i 28 maj 2001  për të luftuar mashtrimin dhe falsifikimin e pagesave në internet.
</t>
  </si>
  <si>
    <t>Disa shtesa dhe Ndryshime në Kodin Penal, shtimin dhe rregullimin e disa veprave penale ekzistuese, në fushën e krimeve kiberentike.</t>
  </si>
  <si>
    <t>MB/DPSH/AKSHI/PP/MD/MSHMS/Agjencia Shtetërore për Mbrojtjen e të Drejtave të Fëmijëve/AKEP/
AKCESK</t>
  </si>
  <si>
    <t>Direktiva e Këshillit 2003/110 / EC e 25 nëntorit 2003 për ndihmën në rastet e tranzitit për qëllime të zhvendosjes nga ajri</t>
  </si>
  <si>
    <t>Udhëzim për asistencën në rastet e transitit për qëllim largimi në rrugë ajrore</t>
  </si>
  <si>
    <t>22007A0517 (03) Marrëveshja midis Komunitetit Evropian dhe Federatës Ruse për ripranimin</t>
  </si>
  <si>
    <t>Marrëveshje Ripranimi Shqipëri - Federata Ruse</t>
  </si>
  <si>
    <t>Marrëveshje midis Komunitetit Evropian dhe Rajonit Special Administrativ Makao të Republikës Popullore të Kinës për ripranimin e personave që banojnë pa autorizim. OJ L 143 i 30 Prillit 2004, f. 99</t>
  </si>
  <si>
    <t>Marrëveshje Ripranimi Shqipëri - Makao</t>
  </si>
  <si>
    <t>Marrëveshje midis Komunitetit Evropian dhe Ukrainës për ripranimin e personave. OJ L 332 i 18 dhjetorit 2007, f. 46</t>
  </si>
  <si>
    <t>Marrëveshje Ripranimi Shqipëri - Ukraina</t>
  </si>
  <si>
    <t>Marrëveshje ndërmjet Komunitetit Evropian dhe Qeverisë së Rajonit Special Administrativ të Hong Kongut të Republikës Popullore të Kinës për ripranimin e personave që banojnë pa autorizim. OJ L 17 i 24.01.2004, f. 25</t>
  </si>
  <si>
    <t>Marrëveshje Ripranimi Shqipëri - Hong  Kong</t>
  </si>
  <si>
    <t xml:space="preserve">Marrëveshje midis Komunitetit Evropian dhe Republikës Socialiste Demokratike të Sri Lanka për ripranimin e personave që banojnë pa autorizim. O J L124 i 17.5.2005, f.43 </t>
  </si>
  <si>
    <t>Marrëveshje Ripranimi Shqipëri - Srilanka</t>
  </si>
  <si>
    <t>Marrëveshje ndërmjet Bashkimit Evropian dhe Republikës së Kepit të Gjelbër për ripranimin e personave që banojnë pa autorizim</t>
  </si>
  <si>
    <t>Marrëveshje Ripranimi Shqipëri - Kepi i Gjelbërt</t>
  </si>
  <si>
    <t>Marrëveshje ndërmjet Bashkimit Evropian dhe Republikës së Turqisë për ripranimin e personave që banojnë pa autorizim</t>
  </si>
  <si>
    <t>Marrëveshje Ripranimi Shqipëri - Turqi</t>
  </si>
  <si>
    <t>Marrëveshje ndërmjet Bashkimit Evropian dhe Republikës së Azerbajxhanit për ripranimin e personave që banojnë pa autorizim</t>
  </si>
  <si>
    <t>Marrëveshje Ripranimi Shqipëri - Azerbajxhan</t>
  </si>
  <si>
    <t xml:space="preserve">MFE/ DPPPP </t>
  </si>
  <si>
    <t>MD</t>
  </si>
  <si>
    <t xml:space="preserve">Jo zyrtar </t>
  </si>
  <si>
    <t>Ndryshime në ligjin nr.9887, date 10.03.2008 "Për mbrojten e të dhënave personale, i ndryshuar</t>
  </si>
  <si>
    <t xml:space="preserve">Përkthim zyrtar </t>
  </si>
  <si>
    <t>//</t>
  </si>
  <si>
    <t xml:space="preserve"> Titulli i aktit/ dokumentit strategjik/ masës zbatuese Regulation (EU) 2016/679                     Masat: Trajnim i stafit;                            Paga e punonjësve    </t>
  </si>
  <si>
    <t>Titulli i aktit/ dokumentit strategjik/ masës zbatuese Directive (EU) 2016/680 Masat:Përkthim i legjislacionit (43 000 ALL); Trajnim i stafit; Paga e  punonjësve</t>
  </si>
  <si>
    <r>
      <t xml:space="preserve"> Titulli i aktit/ dokumentit strategjik/ masës zbatuese Directive (EU) 2017/1371                     Masat:                         Paga e punonjësve  (dy specialist, pergjegjes sektori, drejtor drejtorie, drejtor i pergjithshem)                                                                                                                                    </t>
    </r>
    <r>
      <rPr>
        <b/>
        <sz val="11"/>
        <color rgb="FF000000"/>
        <rFont val="Calibri"/>
        <family val="2"/>
      </rPr>
      <t/>
    </r>
  </si>
  <si>
    <t xml:space="preserve"> Titulli i aktit/ dokumentit strategjik/ masës zbatuese     Directive (EU) 2015/849                  Masat:    Paga e punonjësve  (dy specialist, pergjegjes sektori, drejtor drejtorie, drejtor i pergjithshem)                                                  </t>
  </si>
  <si>
    <t xml:space="preserve"> Titulli i aktit/ dokumentit strategjik/ masës zbatuese Directive 2014/42/EU Masat:    Paga e punonjësve  (dy specialist, pergjegjes sektori, drejtor drejtorie, drejtor i pergjithshem)                                                 </t>
  </si>
  <si>
    <t>6 079 400 ALL</t>
  </si>
  <si>
    <t>Ky traspozim financiarisht do të financohet  nga projekti IPA II 2017 Action Programme for Albania</t>
  </si>
  <si>
    <t>400 000 euro</t>
  </si>
  <si>
    <t>Kosto total donatorët 2020- 2022</t>
  </si>
  <si>
    <t>3,633,338    ALL</t>
  </si>
  <si>
    <t>10,900,014  ALL</t>
  </si>
  <si>
    <t xml:space="preserve">Nuk ka financim nga donatoret </t>
  </si>
  <si>
    <t>10.900.014 ALL</t>
  </si>
  <si>
    <t xml:space="preserve">Titulli i aktit/ dokumentit strategjik/ masës zbatuese Regulation (EU) 2016/679                     Masat: Trajnim i stafit;                            Paga e punonjësve   </t>
  </si>
  <si>
    <t>12.158.400 ALL(paga në total e nëpunësve civil, të cilët do të angazhohen në procesin e përafrimit të legjislacionit)</t>
  </si>
  <si>
    <t>12.158.400 ALL (paga në total e nëpunësve civil, të cilët do të angazhohen në procesin e përafrimit të legjislacionit)</t>
  </si>
  <si>
    <t xml:space="preserve">Titulli i aktit/ dokumentit strategjik/ masës zbatuese   Kodi Penal i Republikës së Shqipërisë"/ Paga e punonjësve  </t>
  </si>
  <si>
    <t>10.900.014 ALL (paga në total e nëpunësve civil, të cilët do të angazhohen në procesin e përafrimit të legjislacionit)</t>
  </si>
  <si>
    <t>P/VKM "Formati i aplikimit për vizë nga i huaji"</t>
  </si>
  <si>
    <t>Rregullore  "Për rregullat e mbikqyrjes së kufijve detarë në kuadër të bashkëpunimit operacional të koordinuar midis institucioneve kombëtare dhe Agjencisë Evropiane për Kufirin dhe Rojën Bregdetare (FRONTEX)"</t>
  </si>
  <si>
    <t>Udhëzim për organizimin e fluturimeve të përbashkëta të dy ose më shumë shteteve, për largimin nga territori të të huajve  të cilët janë subjekt i urdhërit individual të largimit</t>
  </si>
  <si>
    <t>Disa shtesa dhe ndryshime në Ligjin Nr. 108/2014 “Për Policinë e Shtetit”, të ndryshuar/neni 84   me titull “Bashkëpunimi ndërkombëtar”</t>
  </si>
  <si>
    <t>Marrëveshje Ripranimi Shqipëri - Hin Kong</t>
  </si>
  <si>
    <t>DPPPP/MFE</t>
  </si>
  <si>
    <t>MB/
MEPJ/
MEF</t>
  </si>
  <si>
    <t>MB/
MEPJ</t>
  </si>
  <si>
    <t>MB/PP/BSH/MD</t>
  </si>
  <si>
    <t xml:space="preserve">Ligji Nr. 9917, datë 19.5.2008 Për parandalimin e pastrimit të parave dhe financimit të terrorizmit”, i ndryshuar </t>
  </si>
  <si>
    <t>(MFE/ DPPPP)</t>
  </si>
  <si>
    <t>Kosto administrative</t>
  </si>
  <si>
    <t xml:space="preserve"> Projektligj për disa ndryshime në Kodin Penal, Nr. 7895, datë 27.1.1995, i ndryshuar, në Nenin 183 “Falsifikimi I monedhave” dhe Nenin 185 “Prodhimi mjeteve për falsifikim”</t>
  </si>
  <si>
    <t xml:space="preserve">Kostoja e përgjithshme për realizimin e Planit Kombëtar të Veprimit 2018-2020 (miratuar me VKM nr. 770, datë 26.12.2018) është rreth 488.9
milionë lekë. Për aktin e ri të propozuar në PKIE "Projektvendimi “Për miratimin e Planit të Veprimit për luftën kundër trafikimit të personave 2021-2023", nuk mund të parashikohet kostoja financiare tani, pasi projekt akti do të draftohet nga grupe pune të disa institucioneve shtetërore dhe joshtetërore, ku dhe kostoja do të përllogaritet bazuar në aktivitetet që do të planifikohen në Projektplanin e ri. </t>
  </si>
  <si>
    <t>MB/DPPSH</t>
  </si>
  <si>
    <t>Marrëveshje Ripranimi Shqipëri - Hong Kong</t>
  </si>
  <si>
    <t xml:space="preserve">MSHMS           </t>
  </si>
  <si>
    <t>MFE/MIE</t>
  </si>
  <si>
    <t xml:space="preserve">MSHMS            </t>
  </si>
  <si>
    <t xml:space="preserve">MSHMS         </t>
  </si>
  <si>
    <t xml:space="preserve">BSH </t>
  </si>
  <si>
    <t>MM/(AKSHE)</t>
  </si>
  <si>
    <t xml:space="preserve">MSHMS
            </t>
  </si>
  <si>
    <t xml:space="preserve">MSHMS / Fondi i Sigurimit të Detyrueshëm të Kujdesit Shëndetësor       </t>
  </si>
  <si>
    <t xml:space="preserve">MFE / ISSH  </t>
  </si>
  <si>
    <r>
      <t>I.Trajnime stafi dhe përfaqësuesve të tjerë nga institucionet përgjegjëse për përafrimin e ligjit 27/ 2018 "P</t>
    </r>
    <r>
      <rPr>
        <i/>
        <sz val="9"/>
        <color rgb="FF000000"/>
        <rFont val="Times New Roman"/>
        <family val="1"/>
      </rPr>
      <t>ër trashëgiminë kulturore dhe muzetë</t>
    </r>
    <r>
      <rPr>
        <sz val="9"/>
        <color rgb="FF000000"/>
        <rFont val="Times New Roman"/>
        <family val="1"/>
      </rPr>
      <t>" dhe VKM "P</t>
    </r>
    <r>
      <rPr>
        <i/>
        <sz val="9"/>
        <color rgb="FF000000"/>
        <rFont val="Times New Roman"/>
        <family val="1"/>
      </rPr>
      <t>ër liçensimin në fushën e restaurimit dhe trashëgimisë kulturore</t>
    </r>
    <r>
      <rPr>
        <sz val="9"/>
        <color rgb="FF000000"/>
        <rFont val="Times New Roman"/>
        <family val="1"/>
      </rPr>
      <t xml:space="preserve">".                  II. Konsultime publike me grupet e interesit të masave për përafrimin me acquis </t>
    </r>
  </si>
  <si>
    <t>MB / MM</t>
  </si>
  <si>
    <t>MASR/MFE</t>
  </si>
  <si>
    <t>Strategjia për Kontrollin e Armëve të Vogla, të Lehta, Municioneve dhe Eksplozivëve 2019 – 2024</t>
  </si>
  <si>
    <t>Direktiva 2009/28/KE të Parlamentit Europian dhe të Këshillit, datë 23 prill 2009, “Mbi promovimin e përdorimit të energjisë nga burimet e energjivë të rinovueshme”, e cila shfuqizon Direktivën 2001/77/KE dhe dhe Direktivën 2003/30/KE  (Verification of compliance with the sustainability criteria for biofuels and bioliquids)</t>
  </si>
  <si>
    <t xml:space="preserve">Per përcaktimin e strukturës përgjegjëse dhe metodologjinë për verifikimin e plotësimit të kritereve të qëndrueshmërisë </t>
  </si>
  <si>
    <t>Direktiva 2009/28/KE të Parlamentit Europian dhe të Këshillit, datë 23 prill 2009, “Mbi promovimin e përdorimit të energjisë nga burimet e energjivë të rinovueshme”, e cila shfuqizon Direktivën 2001/77/KE dhe dhe Direktivën 2003/30/KE</t>
  </si>
  <si>
    <t>Per miratimin e normave teknike te instalimeve te impianteve te prodhimit për depozitimin e biokarburanteve dhe lëndë të tjera djegëse, të rinovueshme dhe për realizimin e përzierjes së biokarburanteve me nënprodukte të naftës bruto</t>
  </si>
  <si>
    <t>Per percaktimin e procedurave dhe kushteve per dhenien e "Licences se perzierjes" nga Impiantet që kryejnë vetëm procesin e përzierjes së biokarburanteve dhe e lëndëve të tjera djegëse, të rinovueshme, me produktet respektive konvencionale të distilimit të naftës bruto</t>
  </si>
  <si>
    <t>Rregullorja (BE) 2017/1938 e Parlamentit Evropian dhe Keshillit, miratuar me daten 25 tetor 2017. Lidhur me masat për të mbrojtur sigurinë e furnizimit me gaz dhe shfuqizimin e Rregullores (BE) Nr. 994/2010</t>
  </si>
  <si>
    <t>Ligji 102/2015 "Per sektorin e gazit natyror", te ndryshuar</t>
  </si>
  <si>
    <t xml:space="preserve">Direktiva 2009/119/KE të Parlamentit Europian dhe të Këshillit, datë 14 shtator 2009, ”Mbi vendosjen e detyrimit tek Vendet Anetare per mbajtjen e rezerves minimale te sigurise per naftën dhe/ose nënproduktet e saj”, e cila shfuqizon direktivën 73/238/EEC dhe Direktiven 2006/67/EC </t>
  </si>
  <si>
    <t xml:space="preserve">Për krijimin, mbajtjen dhe menaxhimin e rezervave minimale të sigurisë të naftës bruto dhe nënprodukteve të saj </t>
  </si>
  <si>
    <t xml:space="preserve">Projektvendim “Për statistikat e energjisë” </t>
  </si>
  <si>
    <t xml:space="preserve">Directive (EU) 2018/2001 of the European Parliament and of the Council of 11 December 2018 on the promotion of the use of energy from renewable sources </t>
  </si>
  <si>
    <t xml:space="preserve">Projektligj per disa shtesa dhe ndryshime ne ligjin Nr. 7/2017 “Për nxitjen e përdorimit të energjisë nga burimet e  rinovueshme”
</t>
  </si>
  <si>
    <t>Directive 2009/125/EC of the European Parliament and of the Council of 21 October 2009 establishing a framework for the setting of ecodesign requirements for energy-related products</t>
  </si>
  <si>
    <t xml:space="preserve">Projektligj "Mbi vendosjen e kerkesave te eko-dizajnit  te produkteve me ndikim ne energji"  </t>
  </si>
  <si>
    <t>Projektvendim "Per miratimin e Planit Kombetar te Energjise dhe Klimes (2021-2030)"</t>
  </si>
  <si>
    <t>REGULATION (EU) 2017/1369 of 4 July 2017 setting a framework for energy labelling and repealing Directive 2010/30/EU</t>
  </si>
  <si>
    <t>Projektligj per etiketimin e produkteve me ndikim ne energji</t>
  </si>
  <si>
    <r>
      <rPr>
        <sz val="9"/>
        <rFont val="Times New Roman"/>
        <family val="1"/>
      </rPr>
      <t>Regulation (EC) No 1099/2008 of the European Parliament and of the Council of 22 October 2008 on energy statistics</t>
    </r>
  </si>
  <si>
    <t>Vendim i Këshillit Mbikqyrës të BSH</t>
  </si>
  <si>
    <t>Sub-Heading: Energy Efficiency</t>
  </si>
  <si>
    <t>TAIEX Workshop mbi transpozimin dhe zbatimin e REGULATION (EU) 2017/1369 of 4 July 2017 setting a framework for energy labelling and repealing Directive 2010/30/EU</t>
  </si>
  <si>
    <t>TAIEX Workshop mbi transpozimin dhe zbatimin e Directive 2009/125/EC of the European Parliament and of the Council of 21 October 2009 establishing a framework for the setting of ecodesign requirements for energy-related products</t>
  </si>
  <si>
    <t>3 Workshope për rritjen e kapaciteteve te stafit të MIE për hartimin e Planit Kombëtar të Energjisë dhe Klimës 2021-2030</t>
  </si>
  <si>
    <t>Projektligj per disa shtesa dhe ndryshime ne ligjin Nr. 7/2017 “Për nxitjen e përdorimit të energjisë nga burimet e  rinovueshme”</t>
  </si>
  <si>
    <t>TAIEX workshop per zbatimin e Directive 2009/125/EC  per kerkesat e eko-dizanjit</t>
  </si>
  <si>
    <t>TAIEX workshop per zbatimin e REGULATION (EU) 2017/1369 of 4 July 2017 setting a framework for energy labelling and repealing Directive 2010/30/EU</t>
  </si>
  <si>
    <t>PVKM "Per përcaktimin e strukturës përgjegjëse dhe metodologjinë për verifikimin e plotësimit të kritereve të qëndrueshmërisë "</t>
  </si>
  <si>
    <t>Projektligji "Per disa ndryshime ne Ligjin 102/2015 "Per sektorin e gazit natyror", te ndryshuar"</t>
  </si>
  <si>
    <t>Projektligji "Për krijimin, mbajtjen dhe menaxhimin e rezervave minimale të sigurisë të naftës bruto dhe nënprodukteve të saj "</t>
  </si>
  <si>
    <t>BASHKIMI DOGANOR</t>
  </si>
  <si>
    <r>
      <rPr>
        <b/>
        <sz val="9"/>
        <color rgb="FF000000"/>
        <rFont val="Times New Roman"/>
        <family val="1"/>
      </rPr>
      <t>Regulation (EU) 2016/679</t>
    </r>
    <r>
      <rPr>
        <sz val="9"/>
        <color rgb="FF000000"/>
        <rFont val="Times New Roman"/>
        <family val="1"/>
      </rPr>
      <t xml:space="preserve"> of the European Parliament and of the Council of 27 April 2016 on the protection of natural persons with regard to the processing of personal data and on the free movement of such data, and repealing Directive 95/46/EC (General Data Protection Regulation) (OJ L119 of 4 May 2016, p.1);                                   
</t>
    </r>
    <r>
      <rPr>
        <b/>
        <sz val="9"/>
        <color rgb="FF000000"/>
        <rFont val="Times New Roman"/>
        <family val="1"/>
      </rPr>
      <t xml:space="preserve">Directive (EU) 2016/680 </t>
    </r>
    <r>
      <rPr>
        <sz val="9"/>
        <color rgb="FF000000"/>
        <rFont val="Times New Roman"/>
        <family val="1"/>
      </rPr>
      <t xml:space="preserve">of the European 
Parliament and of the Council of 27 April 2016 on the protection of natural persons with regard to the processing of personal data by competent authorities for the purpose of the prevention, investigation, detection or prosecution of criminal offences or the execution of criminal penalties, and on the free movement of such data, and repealing Council Framework Decision 2008/977/JHA (OJ L119 of 4 May 2016, p.89); </t>
    </r>
  </si>
  <si>
    <r>
      <rPr>
        <b/>
        <sz val="9"/>
        <rFont val="Times New Roman"/>
        <family val="1"/>
      </rPr>
      <t>Direktiva (BE) 2017/541</t>
    </r>
    <r>
      <rPr>
        <sz val="9"/>
        <rFont val="Times New Roman"/>
        <family val="1"/>
      </rPr>
      <t xml:space="preserve"> e Parlamentit Evropian dhe e Këshillit e datës 15 Mars 2017 mbi luftën kundër terrorizmit dhe zëvendësimin e Vendimit Kuadër të Këshillit 2002/475 / JHA dhe ndryshimin e Vendimit të Këshillit 2005/671 / JHA.
</t>
    </r>
    <r>
      <rPr>
        <b/>
        <sz val="9"/>
        <rFont val="Times New Roman"/>
        <family val="1"/>
      </rPr>
      <t>Direktiva 2014/42 / BE</t>
    </r>
    <r>
      <rPr>
        <sz val="9"/>
        <rFont val="Times New Roman"/>
        <family val="1"/>
      </rPr>
      <t xml:space="preserve"> e Parlamentit Evropian dhe e Këshillit e 3 Prillit 2014 mbi ngrirjen dhe konfiskimin e instrumenteve dhe të ardhurave nga krimi në Bashkimin Evropian.
</t>
    </r>
    <r>
      <rPr>
        <b/>
        <sz val="9"/>
        <rFont val="Times New Roman"/>
        <family val="1"/>
      </rPr>
      <t>Direktiva 2011/36 / BE</t>
    </r>
    <r>
      <rPr>
        <sz val="9"/>
        <rFont val="Times New Roman"/>
        <family val="1"/>
      </rPr>
      <t xml:space="preserve"> e Parlamentit Evropian dhe e Këshillit e 5 Prillit 2011 mbi parandalimin dhe luftimin e trafikimit të qenieve njerëzore dhe mbrojtjen e viktimave të saj, dhe zëvendësimin e Vendimit Kuadër të Këshillit 2002/629 / JHA.
</t>
    </r>
    <r>
      <rPr>
        <b/>
        <sz val="9"/>
        <rFont val="Times New Roman"/>
        <family val="1"/>
      </rPr>
      <t>Direktiva 2011/93 / BE</t>
    </r>
    <r>
      <rPr>
        <sz val="9"/>
        <rFont val="Times New Roman"/>
        <family val="1"/>
      </rPr>
      <t xml:space="preserve"> e Parlamentit Evropian dhe e Këshillit e 13 Dhjetorit 2011 kundër abuzimit seksual dhe shfrytëzimit seksual të fëmijëve dhe pornografisë së fëmijëve, dhe zëvendësimin e Vendimit Kuadër të Këshillit 2004/68 / JHA
                                                   </t>
    </r>
  </si>
  <si>
    <t>DPPPP/ MFE</t>
  </si>
  <si>
    <t>Lista e Përbashkët e Bashkimit Europian e Miratuar nga Këshili në 17 Shkurt 2020 (Pajisje që mbulohen nga Vendimi I përbashkët I Këshillit 2008/944/CFSP që përcakton rregulla të përbashkëta për eksportin e pajisjeve dhe teknologjisë ushtarake)       (përditësim dhe zëvëndësim i Listës së BE-së e miratuar nga Këshilli në 18 Shkurt 2019)2019 – 2024</t>
  </si>
  <si>
    <t xml:space="preserve">Parimet e Pergjithshme dhe fusha  e paharmonizuar </t>
  </si>
  <si>
    <t>Qasja e re</t>
  </si>
  <si>
    <t>Qasja e vjeter</t>
  </si>
  <si>
    <t>Nenet 34-36 të Traktatit per Funksionimin e BE</t>
  </si>
  <si>
    <t xml:space="preserve">Mbi amendimin e Ligjit Nr. 9947, datë 07.07.2008, "Për Pronësinë Industriale", ndryshuar,me Ligji Nr. 17/2017 datë 16.02.2017 “Për disa shtesa dhe ndryshime në ligjin nr. 9947, datë 07.07.2008 ‘Për pronësinë industriale </t>
  </si>
  <si>
    <t xml:space="preserve"> Ligj</t>
  </si>
  <si>
    <t>Instrumenti I Politikes se Jashtme/ Kimberly proces</t>
  </si>
  <si>
    <t>Rregullat specifike tregtare/ Mallrat me përdorim të dyfishtë</t>
  </si>
  <si>
    <t>Rregullore e miratuar nga Këshillit Mbikqyres  i Bankës së Shqipërisë</t>
  </si>
  <si>
    <t>Rregullore e miratuar nga Këshillit Mbikqyrës  i Bankës së Shqipërisë</t>
  </si>
  <si>
    <t>Cështjet Horizontale</t>
  </si>
  <si>
    <t>Qasja e Vjeter</t>
  </si>
  <si>
    <t>Rregullat specifike tregtare/ Mallrat me përdorim te dyfishtë</t>
  </si>
  <si>
    <t>MFE/ ISSH</t>
  </si>
  <si>
    <t>16.05.2018 (COM(2018) 306 final) 
"Një axhendë e rinovuar për R&amp;I - shansi i Evropës për të formuar të ardhmen e saj"</t>
  </si>
  <si>
    <t>26</t>
  </si>
  <si>
    <t>MESY</t>
  </si>
  <si>
    <t>298182.27 lekë</t>
  </si>
  <si>
    <t>VKM "Për sistemin e njohjes së mësimit paraprak informal dhe joformal" - në sistemin e Këshillit të Ministrave në pritje të aprovimit.</t>
  </si>
  <si>
    <t xml:space="preserve">VKM Për dokumentacionin, procedurat dhe kriteret për kryerjen e inspektimeve shtetërore të sistemit të arsimit dhe formimit profesional
</t>
  </si>
  <si>
    <t>Rishikimi i VKM Nr. 109, datë 15.02.2017 "Për organizimin dhe funksionimin e Agjencisë së Sigurimit të Cilësisë në Arsimin e Lartë dhe të Bordit të Akreditimit dhe për përcaktimin e tarifave për proceset e Sigurimit të Cilësisë në Arsimin e Lartë" për zbatimin e plotë të ESG në përputhje me standardet evropiane.</t>
  </si>
  <si>
    <t>Rishikimi i VKM nr. 531, datë 11.09.2018 "Për miratimin e Kodit të Cilësisë në Arsimin e Lartë" në mënyrë që të pasqyrojë standardet ESG dhe të lejojë zbatimin e plotë të ESG</t>
  </si>
  <si>
    <t xml:space="preserve">Urdhër për miratimin Standardeve kritereve dhe procedurave të akreditimit të ofruesve të AFP-së </t>
  </si>
  <si>
    <t xml:space="preserve"> Regjistrimi i ASCAL ne EQAR</t>
  </si>
  <si>
    <t>Projektudhëzim i Ministrit te Infrastruktures dhe Energjise “Për miratimin e tipit të mjeteve motorike dhe rimorkiove të tyre, të sistemeve, pjesëve përbërëse dhe njësive të veçanta teknike të destinuara për këto mjete</t>
  </si>
  <si>
    <t>Traktati për Funksionimin e Bashkimit Evropian</t>
  </si>
  <si>
    <t>Dokumenti i planifikimit për orientimin e zbatimit të Politikës Rajonale në Shqipëri për periudhën 2021-2027</t>
  </si>
  <si>
    <t>Fondi Shqiptar i Zhvillimit</t>
  </si>
  <si>
    <t>Programi Operacional për Zhvillimin Rajonal për periudhen 2021-2027</t>
  </si>
  <si>
    <t>Për ngritjen e strukturës institucionale dhe organizative të sistemit të menaxhimit dhe kontrollit për zbatimin e Programit Operacional për Zhvillimin Rajonal për periudhën 2021-2027</t>
  </si>
  <si>
    <r>
      <rPr>
        <b/>
        <sz val="7.5"/>
        <rFont val="Times New Roman"/>
        <family val="1"/>
      </rPr>
      <t>Directive (EU) 2017/1371</t>
    </r>
    <r>
      <rPr>
        <sz val="7.5"/>
        <rFont val="Times New Roman"/>
        <family val="1"/>
      </rPr>
      <t xml:space="preserve"> of the European Parliament and of the Council of 5 July 2017 on the fight against fraud to the Union's financial interests by means of criminal law.                                                                 </t>
    </r>
    <r>
      <rPr>
        <b/>
        <sz val="7.5"/>
        <rFont val="Times New Roman"/>
        <family val="1"/>
      </rPr>
      <t>Directive (EU) 2015/84</t>
    </r>
    <r>
      <rPr>
        <sz val="7.5"/>
        <rFont val="Times New Roman"/>
        <family val="1"/>
      </rPr>
      <t>9 of the European Parliament and of the Council of 20 May 2015 on the prevention of the use of the financial system for the purposes of money laundering or terrorist financing, amending Regulation (EU) No 648/2012 of the European Parliament and of the Council, and repealing Directive 2005/60/E</t>
    </r>
    <r>
      <rPr>
        <b/>
        <sz val="7.5"/>
        <rFont val="Times New Roman"/>
        <family val="1"/>
      </rPr>
      <t>C</t>
    </r>
    <r>
      <rPr>
        <sz val="7.5"/>
        <rFont val="Times New Roman"/>
        <family val="1"/>
      </rPr>
      <t xml:space="preserve"> of the European Parliament and of the Council and Commission Directive 2006/70/EC (Text with EEA relevance.                                                                                       </t>
    </r>
    <r>
      <rPr>
        <b/>
        <sz val="7.5"/>
        <rFont val="Times New Roman"/>
        <family val="1"/>
      </rPr>
      <t>Directive 2014/42/EU</t>
    </r>
    <r>
      <rPr>
        <sz val="7.5"/>
        <rFont val="Times New Roman"/>
        <family val="1"/>
      </rPr>
      <t xml:space="preserve"> of the European Parliament and of the Council of 3 April 2014 on the freezing and confiscation of instrumentalities and proceeds of crime in the European Union
</t>
    </r>
    <r>
      <rPr>
        <b/>
        <sz val="7.5"/>
        <rFont val="Times New Roman"/>
        <family val="1"/>
      </rPr>
      <t>Directive (EU) 2017/541</t>
    </r>
    <r>
      <rPr>
        <sz val="7.5"/>
        <rFont val="Times New Roman"/>
        <family val="1"/>
      </rPr>
      <t xml:space="preserve"> of the European Parliament and of the Council of 15 March 2017 on combating terrorism and replacing Council Framework Decision 2002/475/JHA and amending Council Decision 2005/671/JHA  (kap.24)  
</t>
    </r>
    <r>
      <rPr>
        <b/>
        <sz val="7.5"/>
        <rFont val="Times New Roman"/>
        <family val="1"/>
      </rPr>
      <t>Directive 2014/62/EU</t>
    </r>
    <r>
      <rPr>
        <sz val="7.5"/>
        <rFont val="Times New Roman"/>
        <family val="1"/>
      </rPr>
      <t xml:space="preserve"> of the European Parliament and of the Council of 15 May 2014 on the protection of the euro and other currencies against counterfeiting by criminal law, and replacing Council Framework Decision 2000/383/JHA (kap.24)
</t>
    </r>
    <r>
      <rPr>
        <b/>
        <sz val="7.5"/>
        <rFont val="Times New Roman"/>
        <family val="1"/>
      </rPr>
      <t>Directive 2011/36/EU</t>
    </r>
    <r>
      <rPr>
        <sz val="7.5"/>
        <rFont val="Times New Roman"/>
        <family val="1"/>
      </rPr>
      <t xml:space="preserve"> of the European Parliament and of the Council of 5 April 2011 on preventing and combating trafficking in human beings and protecting its victims, and replacing Council Framework Decision 2002/629/JHA (Kap. 24)  
</t>
    </r>
    <r>
      <rPr>
        <b/>
        <sz val="7.5"/>
        <rFont val="Times New Roman"/>
        <family val="1"/>
      </rPr>
      <t xml:space="preserve">Directive 2011/93/EU </t>
    </r>
    <r>
      <rPr>
        <sz val="7.5"/>
        <rFont val="Times New Roman"/>
        <family val="1"/>
      </rPr>
      <t xml:space="preserve">of the European Parliament and of the Council of 13 December 2011 on combating the sexual abuse and sexual exploitation of children and child pornography, and replacing Council Framework Decision 2004/68/JHA (Kap 24)
</t>
    </r>
    <r>
      <rPr>
        <b/>
        <sz val="7.5"/>
        <rFont val="Times New Roman"/>
        <family val="1"/>
      </rPr>
      <t>Council Directive 89/654/EEC</t>
    </r>
    <r>
      <rPr>
        <sz val="7.5"/>
        <rFont val="Times New Roman"/>
        <family val="1"/>
      </rPr>
      <t xml:space="preserve"> of 30 November 1989 concerning the minimum safety and health requirements for the workplace (first individual directive within the meaning of Article 16 (1) of Directive 89/391/EEC) ( Kap. 19)    
</t>
    </r>
    <r>
      <rPr>
        <b/>
        <sz val="7.5"/>
        <rFont val="Times New Roman"/>
        <family val="1"/>
      </rPr>
      <t>Direktiva 89/391</t>
    </r>
    <r>
      <rPr>
        <sz val="7.5"/>
        <rFont val="Times New Roman"/>
        <family val="1"/>
      </rPr>
      <t xml:space="preserve"> e Këshillit të BE-së “Mbi nxitjen e përmirësimit të sigurisë dhe shëndetit të punëtorëve në ambientet e punës. ( Kap. 19)                                                                                                                                       </t>
    </r>
    <r>
      <rPr>
        <b/>
        <sz val="11"/>
        <color rgb="FF000000"/>
        <rFont val="Calibri"/>
        <family val="2"/>
      </rPr>
      <t/>
    </r>
  </si>
  <si>
    <r>
      <t xml:space="preserve"> Titulli i aktit/ dokumentit strategjik/ masës zbatuese   Directive (EU) 2017/541    Masat:    Paga e punonjësve  (dy specialist, pergjegjes sektori, drejtor drejtorie, drejtor i pergjithshem)  </t>
    </r>
    <r>
      <rPr>
        <b/>
        <sz val="9"/>
        <rFont val="Times New Roman"/>
        <family val="1"/>
      </rPr>
      <t xml:space="preserve">(Direktive e kapitullit 24) </t>
    </r>
    <r>
      <rPr>
        <sz val="9"/>
        <rFont val="Times New Roman"/>
        <family val="1"/>
      </rPr>
      <t xml:space="preserve"> </t>
    </r>
  </si>
  <si>
    <r>
      <t xml:space="preserve"> Titulli i aktit/ dokumentit strategjik/ masës zbatuese Directive 2014/62/EU Masat:    Paga e punonjësve  (dy specialist, pergjegjes sektori, drejtor drejtorie, drejtor i pergjithshem)</t>
    </r>
    <r>
      <rPr>
        <b/>
        <sz val="9"/>
        <rFont val="Times New Roman"/>
        <family val="1"/>
      </rPr>
      <t xml:space="preserve"> (Direktive e kapitullit 17) </t>
    </r>
    <r>
      <rPr>
        <sz val="9"/>
        <rFont val="Times New Roman"/>
        <family val="1"/>
      </rPr>
      <t xml:space="preserve">                                                    </t>
    </r>
  </si>
  <si>
    <r>
      <t xml:space="preserve"> Titulli i aktit/ dokumentit strategjik/ masës zbatuese Directive 2011/36/EU Masat:    Paga e punonjësve  (dy specialist, pergjegjes sektori, drejtor drejtorie, drejtor i pergjithshem)  </t>
    </r>
    <r>
      <rPr>
        <b/>
        <sz val="9"/>
        <rFont val="Times New Roman"/>
        <family val="1"/>
      </rPr>
      <t xml:space="preserve">(Direktive e kapitullit 24) </t>
    </r>
    <r>
      <rPr>
        <sz val="9"/>
        <rFont val="Times New Roman"/>
        <family val="1"/>
      </rPr>
      <t xml:space="preserve"> </t>
    </r>
  </si>
  <si>
    <r>
      <t xml:space="preserve"> Titulli i aktit/ dokumentit strategjik/ masës zbatuese Directive 2011/93/EU Masat:    Paga e punonjësve  (dy specialist, pergjegjes sektori, drejtor drejtorie, drejtor i pergjithshem)    </t>
    </r>
    <r>
      <rPr>
        <b/>
        <sz val="9"/>
        <rFont val="Times New Roman"/>
        <family val="1"/>
      </rPr>
      <t xml:space="preserve">(Direktive e kapitullit 24) </t>
    </r>
    <r>
      <rPr>
        <sz val="9"/>
        <rFont val="Times New Roman"/>
        <family val="1"/>
      </rPr>
      <t xml:space="preserve">                                                   </t>
    </r>
  </si>
  <si>
    <r>
      <t xml:space="preserve"> Titulli i aktit/ dokumentit strategjik/ masës zbatuese            Council Directive 89/654/EE   Masat:    Paga e punonjësve  (dy specialist, pergjegjes sektori, drejtor drejtorie, drejtor i pergjithshem)                                                  </t>
    </r>
    <r>
      <rPr>
        <b/>
        <sz val="9"/>
        <rFont val="Times New Roman"/>
        <family val="1"/>
      </rPr>
      <t xml:space="preserve"> (Direktive e kapitullit 19)</t>
    </r>
    <r>
      <rPr>
        <sz val="9"/>
        <rFont val="Times New Roman"/>
        <family val="1"/>
      </rPr>
      <t xml:space="preserve">                                                </t>
    </r>
  </si>
  <si>
    <r>
      <t xml:space="preserve"> Titulli i aktit/ dokumentit strategjik/ masës zbatuese            Council Directive 89/391/EE   Masat:    Paga e punonjësve  (dy specialist, pergjegjes sektori, drejtor drejtorie, drejtor i pergjithshem)                                                       </t>
    </r>
    <r>
      <rPr>
        <b/>
        <sz val="9"/>
        <rFont val="Times New Roman"/>
        <family val="1"/>
      </rPr>
      <t xml:space="preserve">(Direktive e kapitullit 19)  </t>
    </r>
    <r>
      <rPr>
        <sz val="9"/>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</si>
</sst>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_);_(* \(#,##0\);_(* &quot;-&quot;??_);_(@_)"/>
    <numFmt numFmtId="165" formatCode="_-* #,##0_-;\-* #,##0_-;_-* &quot;-&quot;??_-;_-@_-"/>
    <numFmt numFmtId="166" formatCode="_-* #,##0.00_-;\-* #,##0.00_-;_-* &quot;-&quot;??_-;_-@_-"/>
    <numFmt numFmtId="167" formatCode="_-* #,##0.0_-;\-* #,##0.0_-;_-* &quot;-&quot;??_-;_-@_-"/>
    <numFmt numFmtId="168" formatCode="#,##0\ [$€-1];[Red]\-#,##0\ [$€-1]"/>
    <numFmt numFmtId="169" formatCode="#,##0.00\ [$€-1]_);[Red]\(#,##0.00\ [$€-1]\)"/>
    <numFmt numFmtId="170" formatCode="_-* #,##0\ _L_e_k_-;\-* #,##0\ _L_e_k_-;_-* &quot;-&quot;??\ _L_e_k_-;_-@_-"/>
    <numFmt numFmtId="171" formatCode="_(* #,##0.0_);_(* \(#,##0.0\);_(* &quot;-&quot;??_);_(@_)"/>
  </numFmts>
  <fonts count="34">
    <font>
      <sz val="11"/>
      <color theme="1"/>
      <name val="Calibri"/>
      <family val="2"/>
      <scheme val="minor"/>
    </font>
    <font>
      <b/>
      <sz val="11"/>
      <color theme="1"/>
      <name val="Times New Roman"/>
      <family val="1"/>
    </font>
    <font>
      <sz val="10"/>
      <color rgb="FF000000"/>
      <name val="Times New Roman"/>
      <family val="1"/>
    </font>
    <font>
      <sz val="11"/>
      <color theme="1"/>
      <name val="Calibri"/>
      <family val="2"/>
      <scheme val="minor"/>
    </font>
    <font>
      <sz val="11"/>
      <color theme="1"/>
      <name val="Times New Roman"/>
      <family val="1"/>
    </font>
    <font>
      <sz val="9"/>
      <color theme="1"/>
      <name val="Times New Roman"/>
      <family val="1"/>
    </font>
    <font>
      <b/>
      <sz val="9"/>
      <color theme="1"/>
      <name val="Times New Roman"/>
      <family val="1"/>
    </font>
    <font>
      <b/>
      <sz val="9"/>
      <color rgb="FF000000"/>
      <name val="Times New Roman"/>
      <family val="1"/>
    </font>
    <font>
      <sz val="9"/>
      <color rgb="FF000000"/>
      <name val="Times Roman"/>
    </font>
    <font>
      <sz val="9"/>
      <color rgb="FF000000"/>
      <name val="Times New Roman"/>
      <family val="1"/>
    </font>
    <font>
      <sz val="9"/>
      <color rgb="FF000000"/>
      <name val="Calibri"/>
      <family val="2"/>
      <charset val="1"/>
    </font>
    <font>
      <b/>
      <sz val="9"/>
      <name val="Times New Roman"/>
      <family val="1"/>
    </font>
    <font>
      <sz val="9"/>
      <color rgb="FFFF0000"/>
      <name val="Times New Roman"/>
      <family val="1"/>
    </font>
    <font>
      <sz val="9"/>
      <color theme="1"/>
      <name val="Calibri"/>
      <family val="2"/>
    </font>
    <font>
      <sz val="9"/>
      <color rgb="FF212121"/>
      <name val="Times New Roman"/>
      <family val="1"/>
    </font>
    <font>
      <sz val="9"/>
      <name val="Times New Roman"/>
      <family val="1"/>
    </font>
    <font>
      <sz val="9"/>
      <color indexed="81"/>
      <name val="Tahoma"/>
      <family val="2"/>
    </font>
    <font>
      <b/>
      <sz val="9"/>
      <color indexed="81"/>
      <name val="Tahoma"/>
      <family val="2"/>
    </font>
    <font>
      <sz val="9"/>
      <name val="Times New Roman"/>
      <family val="1"/>
      <charset val="238"/>
    </font>
    <font>
      <sz val="9"/>
      <color theme="1"/>
      <name val="Times New Roman"/>
      <family val="1"/>
      <charset val="238"/>
    </font>
    <font>
      <sz val="9"/>
      <color theme="1"/>
      <name val="Calibri"/>
      <family val="2"/>
      <scheme val="minor"/>
    </font>
    <font>
      <sz val="9"/>
      <name val="Calibri"/>
      <family val="2"/>
    </font>
    <font>
      <sz val="9"/>
      <color rgb="FF333333"/>
      <name val="Times New Roman"/>
      <family val="1"/>
    </font>
    <font>
      <sz val="11"/>
      <color rgb="FF9C0006"/>
      <name val="Calibri"/>
      <family val="2"/>
      <scheme val="minor"/>
    </font>
    <font>
      <b/>
      <sz val="11"/>
      <color theme="1"/>
      <name val="Calibri"/>
      <family val="2"/>
      <scheme val="minor"/>
    </font>
    <font>
      <b/>
      <u/>
      <sz val="9"/>
      <name val="Times New Roman"/>
      <family val="1"/>
    </font>
    <font>
      <i/>
      <sz val="9"/>
      <name val="Times New Roman"/>
      <family val="1"/>
    </font>
    <font>
      <sz val="9"/>
      <color rgb="FF444444"/>
      <name val="Times New Roman"/>
      <family val="1"/>
    </font>
    <font>
      <sz val="9"/>
      <color rgb="FF9C0006"/>
      <name val="Times New Roman"/>
      <family val="1"/>
    </font>
    <font>
      <b/>
      <sz val="11"/>
      <color rgb="FF000000"/>
      <name val="Calibri"/>
      <family val="2"/>
    </font>
    <font>
      <sz val="20"/>
      <color indexed="81"/>
      <name val="Tahoma"/>
      <family val="2"/>
    </font>
    <font>
      <i/>
      <sz val="9"/>
      <color rgb="FF000000"/>
      <name val="Times New Roman"/>
      <family val="1"/>
    </font>
    <font>
      <b/>
      <sz val="7.5"/>
      <name val="Times New Roman"/>
      <family val="1"/>
    </font>
    <font>
      <sz val="7.5"/>
      <name val="Times New Roman"/>
      <family val="1"/>
    </font>
  </fonts>
  <fills count="15">
    <fill>
      <patternFill patternType="none"/>
    </fill>
    <fill>
      <patternFill patternType="gray125"/>
    </fill>
    <fill>
      <patternFill patternType="solid">
        <fgColor theme="4"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92D050"/>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3" fillId="0" borderId="0" applyFont="0" applyFill="0" applyBorder="0" applyAlignment="0" applyProtection="0"/>
    <xf numFmtId="0" fontId="23" fillId="12" borderId="0" applyNumberFormat="0" applyBorder="0" applyAlignment="0" applyProtection="0"/>
    <xf numFmtId="166" fontId="3" fillId="0" borderId="0" applyFont="0" applyFill="0" applyBorder="0" applyAlignment="0" applyProtection="0"/>
  </cellStyleXfs>
  <cellXfs count="280">
    <xf numFmtId="0" fontId="0" fillId="0" borderId="0" xfId="0"/>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8" borderId="2" xfId="0" applyFont="1" applyFill="1" applyBorder="1" applyAlignment="1">
      <alignment vertical="center"/>
    </xf>
    <xf numFmtId="0" fontId="6" fillId="8" borderId="3" xfId="0" applyFont="1" applyFill="1" applyBorder="1" applyAlignment="1">
      <alignment vertical="center"/>
    </xf>
    <xf numFmtId="0" fontId="6" fillId="8" borderId="4" xfId="0" applyFont="1" applyFill="1" applyBorder="1" applyAlignment="1">
      <alignment vertical="center"/>
    </xf>
    <xf numFmtId="0" fontId="6" fillId="8" borderId="1" xfId="0" applyFont="1" applyFill="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9" fillId="0" borderId="1" xfId="0" applyFont="1" applyBorder="1" applyAlignment="1">
      <alignment horizontal="center" vertical="center" wrapText="1"/>
    </xf>
    <xf numFmtId="164" fontId="9" fillId="0" borderId="1" xfId="1"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xf>
    <xf numFmtId="0" fontId="9" fillId="0" borderId="1" xfId="0" applyFont="1" applyBorder="1" applyAlignment="1">
      <alignment horizontal="center" vertical="center"/>
    </xf>
    <xf numFmtId="0" fontId="6" fillId="5" borderId="1" xfId="0" applyFont="1" applyFill="1" applyBorder="1" applyAlignment="1">
      <alignment horizontal="center" vertical="center"/>
    </xf>
    <xf numFmtId="0" fontId="5"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3" fontId="5" fillId="0" borderId="1" xfId="1"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43" fontId="6" fillId="0" borderId="1" xfId="1"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1" xfId="1" applyNumberFormat="1" applyFont="1" applyBorder="1" applyAlignment="1">
      <alignment horizontal="center" vertical="center"/>
    </xf>
    <xf numFmtId="0" fontId="5" fillId="0" borderId="2" xfId="0" applyFont="1" applyBorder="1" applyAlignment="1">
      <alignment horizontal="center" vertical="center"/>
    </xf>
    <xf numFmtId="43" fontId="5" fillId="0" borderId="1" xfId="1" applyNumberFormat="1" applyFont="1" applyBorder="1" applyAlignment="1">
      <alignment horizontal="center" vertical="center"/>
    </xf>
    <xf numFmtId="0" fontId="11" fillId="5" borderId="1" xfId="0" applyFont="1" applyFill="1" applyBorder="1" applyAlignment="1">
      <alignment horizontal="center"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6" fillId="5" borderId="4" xfId="0" applyFont="1" applyFill="1" applyBorder="1" applyAlignment="1">
      <alignment vertical="center"/>
    </xf>
    <xf numFmtId="0" fontId="1" fillId="2" borderId="1" xfId="0" applyFont="1" applyFill="1" applyBorder="1" applyAlignment="1">
      <alignment horizontal="center" vertical="center"/>
    </xf>
    <xf numFmtId="0" fontId="6" fillId="6"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6" fillId="5" borderId="6" xfId="0" applyFont="1" applyFill="1" applyBorder="1" applyAlignment="1">
      <alignment horizontal="center" vertical="center"/>
    </xf>
    <xf numFmtId="0" fontId="9" fillId="11" borderId="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2"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11" borderId="1"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9" fillId="0" borderId="6" xfId="0" applyFont="1" applyBorder="1" applyAlignment="1">
      <alignment horizontal="center" vertical="center" wrapText="1"/>
    </xf>
    <xf numFmtId="0" fontId="5" fillId="0" borderId="9" xfId="0" applyFont="1" applyFill="1" applyBorder="1" applyAlignment="1">
      <alignment horizontal="center" vertical="center"/>
    </xf>
    <xf numFmtId="0" fontId="5" fillId="0" borderId="6" xfId="0" applyFont="1" applyFill="1" applyBorder="1" applyAlignment="1">
      <alignment horizontal="center" vertical="center"/>
    </xf>
    <xf numFmtId="0" fontId="6" fillId="8" borderId="11" xfId="0" applyFont="1" applyFill="1" applyBorder="1" applyAlignment="1">
      <alignment horizontal="center" vertical="center"/>
    </xf>
    <xf numFmtId="0" fontId="9"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9" fillId="0" borderId="1" xfId="0" quotePrefix="1" applyFont="1" applyBorder="1" applyAlignment="1">
      <alignment horizontal="center" vertical="center" wrapText="1"/>
    </xf>
    <xf numFmtId="0" fontId="9" fillId="0" borderId="1" xfId="0" applyFont="1" applyFill="1" applyBorder="1" applyAlignment="1">
      <alignment horizontal="center" vertical="center"/>
    </xf>
    <xf numFmtId="3"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5" fillId="0" borderId="1" xfId="0" applyNumberFormat="1" applyFont="1" applyBorder="1" applyAlignment="1">
      <alignment horizontal="center" vertical="center"/>
    </xf>
    <xf numFmtId="0" fontId="6" fillId="8" borderId="2" xfId="0" applyFont="1" applyFill="1" applyBorder="1" applyAlignment="1">
      <alignment horizontal="center" vertical="center"/>
    </xf>
    <xf numFmtId="0" fontId="5" fillId="8" borderId="1"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9" xfId="0" applyFont="1" applyFill="1" applyBorder="1" applyAlignment="1">
      <alignment horizontal="center" vertical="center"/>
    </xf>
    <xf numFmtId="43" fontId="7" fillId="0" borderId="1" xfId="0" applyNumberFormat="1" applyFont="1" applyBorder="1" applyAlignment="1">
      <alignment horizontal="center" vertical="center"/>
    </xf>
    <xf numFmtId="4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4" fontId="7" fillId="0" borderId="1" xfId="0" applyNumberFormat="1" applyFont="1" applyBorder="1" applyAlignment="1">
      <alignment horizontal="center" vertical="center"/>
    </xf>
    <xf numFmtId="43" fontId="6" fillId="8" borderId="1" xfId="1" applyNumberFormat="1"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1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1" fillId="5" borderId="6" xfId="0"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3" fontId="5" fillId="0" borderId="1" xfId="1" applyFont="1" applyBorder="1" applyAlignment="1">
      <alignment horizontal="center" vertical="center" wrapText="1"/>
    </xf>
    <xf numFmtId="43" fontId="15" fillId="0" borderId="1" xfId="1" applyFont="1" applyFill="1" applyBorder="1" applyAlignment="1">
      <alignment horizontal="center" vertical="center" wrapText="1"/>
    </xf>
    <xf numFmtId="43" fontId="5" fillId="0" borderId="1" xfId="1" applyFont="1" applyBorder="1" applyAlignment="1">
      <alignment horizontal="center" vertical="center"/>
    </xf>
    <xf numFmtId="0" fontId="5" fillId="0" borderId="5"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3" fontId="9" fillId="0" borderId="1" xfId="0" applyNumberFormat="1" applyFont="1" applyBorder="1" applyAlignment="1">
      <alignment horizontal="center" vertical="center"/>
    </xf>
    <xf numFmtId="164" fontId="9" fillId="0" borderId="1" xfId="1"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5" fillId="0" borderId="8"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9" fillId="0" borderId="0" xfId="0" applyFont="1" applyAlignment="1">
      <alignment horizontal="center" vertical="center" wrapText="1"/>
    </xf>
    <xf numFmtId="0" fontId="18" fillId="1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9" fontId="9" fillId="0" borderId="1" xfId="0" applyNumberFormat="1" applyFont="1" applyBorder="1" applyAlignment="1">
      <alignment horizontal="center" vertical="center"/>
    </xf>
    <xf numFmtId="0" fontId="0" fillId="0" borderId="1" xfId="0" applyBorder="1" applyAlignment="1">
      <alignment horizontal="center" vertical="center"/>
    </xf>
    <xf numFmtId="0" fontId="11" fillId="6" borderId="1"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2" fillId="0" borderId="1" xfId="0" applyFont="1" applyBorder="1" applyAlignment="1">
      <alignment horizontal="center" vertical="center" wrapText="1"/>
    </xf>
    <xf numFmtId="0" fontId="15" fillId="0" borderId="6"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4" fillId="0" borderId="1" xfId="0" applyFont="1" applyBorder="1" applyAlignment="1">
      <alignment horizontal="center" vertical="center"/>
    </xf>
    <xf numFmtId="0" fontId="5" fillId="8" borderId="3" xfId="0" applyFont="1" applyFill="1" applyBorder="1" applyAlignment="1">
      <alignment horizontal="center" vertical="center"/>
    </xf>
    <xf numFmtId="0" fontId="5" fillId="0" borderId="0" xfId="0" applyFont="1" applyAlignment="1">
      <alignment horizontal="center" vertical="center"/>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5" fillId="0" borderId="1" xfId="0" applyFont="1" applyBorder="1" applyAlignment="1">
      <alignment vertical="center"/>
    </xf>
    <xf numFmtId="0" fontId="15"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vertical="center"/>
    </xf>
    <xf numFmtId="0" fontId="5" fillId="6" borderId="1" xfId="0" applyFont="1" applyFill="1" applyBorder="1" applyAlignment="1">
      <alignment horizontal="center" vertical="center"/>
    </xf>
    <xf numFmtId="0" fontId="11" fillId="8" borderId="2" xfId="0" applyFont="1" applyFill="1" applyBorder="1" applyAlignment="1">
      <alignment horizontal="center" vertical="center"/>
    </xf>
    <xf numFmtId="0" fontId="9"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protection locked="0"/>
    </xf>
    <xf numFmtId="0" fontId="11" fillId="10" borderId="1" xfId="0" applyFont="1" applyFill="1" applyBorder="1" applyAlignment="1">
      <alignment horizontal="center" vertical="center" wrapText="1"/>
    </xf>
    <xf numFmtId="167" fontId="15" fillId="10" borderId="1" xfId="3" applyNumberFormat="1" applyFont="1" applyFill="1" applyBorder="1" applyAlignment="1">
      <alignment horizontal="center" vertical="center"/>
    </xf>
    <xf numFmtId="0" fontId="15" fillId="10" borderId="1" xfId="0" applyFont="1" applyFill="1" applyBorder="1" applyAlignment="1">
      <alignment horizontal="center" vertical="center"/>
    </xf>
    <xf numFmtId="164" fontId="15" fillId="10" borderId="1" xfId="1" applyNumberFormat="1" applyFont="1" applyFill="1" applyBorder="1" applyAlignment="1">
      <alignment horizontal="center" vertical="center"/>
    </xf>
    <xf numFmtId="164" fontId="15" fillId="10" borderId="1" xfId="1" applyNumberFormat="1" applyFont="1" applyFill="1" applyBorder="1" applyAlignment="1">
      <alignment horizontal="center" vertical="center" wrapText="1"/>
    </xf>
    <xf numFmtId="43" fontId="15" fillId="10" borderId="1" xfId="1" applyFont="1" applyFill="1" applyBorder="1" applyAlignment="1">
      <alignment horizontal="center" vertical="center" wrapText="1"/>
    </xf>
    <xf numFmtId="3" fontId="15" fillId="0" borderId="1" xfId="0" applyNumberFormat="1" applyFont="1" applyBorder="1" applyAlignment="1">
      <alignment horizontal="center" vertical="center"/>
    </xf>
    <xf numFmtId="0" fontId="11" fillId="5" borderId="6" xfId="0" applyFont="1" applyFill="1" applyBorder="1" applyAlignment="1">
      <alignment horizontal="center" vertical="center" wrapText="1"/>
    </xf>
    <xf numFmtId="0" fontId="11" fillId="8" borderId="10" xfId="0"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9" fillId="0" borderId="0" xfId="0" applyFont="1" applyAlignment="1">
      <alignment horizontal="center" vertical="center"/>
    </xf>
    <xf numFmtId="49" fontId="25" fillId="0" borderId="1" xfId="0" applyNumberFormat="1" applyFont="1" applyBorder="1" applyAlignment="1">
      <alignment horizontal="center" vertical="center" wrapText="1"/>
    </xf>
    <xf numFmtId="0" fontId="15" fillId="0" borderId="0" xfId="0" applyFont="1" applyFill="1" applyAlignment="1">
      <alignment horizontal="center" vertical="center" wrapText="1"/>
    </xf>
    <xf numFmtId="0" fontId="27" fillId="0" borderId="1" xfId="0" applyFont="1" applyBorder="1" applyAlignment="1">
      <alignment horizontal="center" vertical="center" wrapText="1"/>
    </xf>
    <xf numFmtId="0" fontId="5" fillId="0" borderId="1" xfId="0" applyNumberFormat="1" applyFont="1" applyFill="1" applyBorder="1" applyAlignment="1">
      <alignment vertical="center" wrapText="1"/>
    </xf>
    <xf numFmtId="0" fontId="5" fillId="0" borderId="0" xfId="0" applyFont="1" applyAlignment="1">
      <alignment horizontal="center" vertical="center" wrapText="1"/>
    </xf>
    <xf numFmtId="3" fontId="5" fillId="0" borderId="1" xfId="0" applyNumberFormat="1" applyFont="1" applyFill="1" applyBorder="1" applyAlignment="1">
      <alignment horizontal="center" vertical="center" wrapText="1"/>
    </xf>
    <xf numFmtId="168" fontId="5" fillId="0" borderId="1" xfId="0" applyNumberFormat="1" applyFont="1" applyBorder="1" applyAlignment="1">
      <alignment horizontal="center" vertical="center"/>
    </xf>
    <xf numFmtId="168" fontId="2" fillId="10" borderId="1" xfId="0" applyNumberFormat="1" applyFont="1" applyFill="1" applyBorder="1" applyAlignment="1">
      <alignment horizontal="center" vertical="top" wrapText="1"/>
    </xf>
    <xf numFmtId="169"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168" fontId="2" fillId="0" borderId="1" xfId="0" applyNumberFormat="1" applyFont="1" applyBorder="1" applyAlignment="1">
      <alignment horizontal="center" vertical="top" wrapText="1"/>
    </xf>
    <xf numFmtId="0" fontId="18" fillId="0" borderId="1" xfId="0" applyFont="1" applyFill="1" applyBorder="1" applyAlignment="1">
      <alignment horizontal="left" vertical="center" wrapText="1"/>
    </xf>
    <xf numFmtId="4" fontId="5" fillId="1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0" xfId="0" applyFont="1" applyFill="1" applyAlignment="1">
      <alignment horizontal="center" vertical="center"/>
    </xf>
    <xf numFmtId="170" fontId="5" fillId="0" borderId="1" xfId="1" applyNumberFormat="1" applyFont="1" applyBorder="1" applyAlignment="1">
      <alignment horizontal="center" vertical="center"/>
    </xf>
    <xf numFmtId="170" fontId="5" fillId="0" borderId="1" xfId="1" applyNumberFormat="1" applyFont="1" applyFill="1" applyBorder="1" applyAlignment="1">
      <alignment horizontal="center" vertical="center"/>
    </xf>
    <xf numFmtId="0" fontId="28" fillId="0" borderId="1" xfId="2" applyFont="1" applyFill="1" applyBorder="1" applyAlignment="1">
      <alignment horizontal="center" vertical="center"/>
    </xf>
    <xf numFmtId="170" fontId="9" fillId="0" borderId="1" xfId="0" applyNumberFormat="1" applyFont="1" applyBorder="1" applyAlignment="1">
      <alignment horizontal="center" vertical="center" wrapText="1"/>
    </xf>
    <xf numFmtId="49" fontId="15" fillId="10" borderId="1" xfId="0" applyNumberFormat="1" applyFont="1" applyFill="1" applyBorder="1" applyAlignment="1">
      <alignment horizontal="center" vertical="center" wrapText="1"/>
    </xf>
    <xf numFmtId="49" fontId="15" fillId="10" borderId="5" xfId="0" applyNumberFormat="1" applyFont="1" applyFill="1" applyBorder="1" applyAlignment="1">
      <alignment horizontal="center" vertical="center" wrapText="1"/>
    </xf>
    <xf numFmtId="49" fontId="15" fillId="10" borderId="6"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0" fontId="15" fillId="1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5" xfId="0" applyFont="1" applyFill="1" applyBorder="1" applyAlignment="1">
      <alignment horizontal="center" vertical="center"/>
    </xf>
    <xf numFmtId="0" fontId="5" fillId="10" borderId="13" xfId="0" applyFont="1" applyFill="1" applyBorder="1" applyAlignment="1">
      <alignment horizontal="center" vertical="center"/>
    </xf>
    <xf numFmtId="0" fontId="5" fillId="10" borderId="12" xfId="0" applyFont="1" applyFill="1" applyBorder="1" applyAlignment="1">
      <alignment horizontal="center" vertical="center"/>
    </xf>
    <xf numFmtId="0" fontId="15" fillId="0" borderId="6" xfId="0" applyFont="1" applyBorder="1" applyAlignment="1">
      <alignment horizontal="center" vertical="center"/>
    </xf>
    <xf numFmtId="0" fontId="5" fillId="0" borderId="10" xfId="0" applyFont="1" applyFill="1" applyBorder="1" applyAlignment="1">
      <alignment horizontal="center" vertical="center" wrapText="1"/>
    </xf>
    <xf numFmtId="43" fontId="9" fillId="0" borderId="1" xfId="1" applyFont="1" applyBorder="1" applyAlignment="1">
      <alignment horizontal="center" vertical="center" wrapText="1"/>
    </xf>
    <xf numFmtId="43" fontId="9" fillId="10" borderId="1" xfId="1" applyFont="1" applyFill="1" applyBorder="1" applyAlignment="1">
      <alignment horizontal="center" vertical="center" wrapText="1"/>
    </xf>
    <xf numFmtId="0" fontId="5" fillId="0" borderId="10" xfId="0" applyFont="1" applyFill="1" applyBorder="1" applyAlignment="1">
      <alignment horizontal="center" vertical="center"/>
    </xf>
    <xf numFmtId="0" fontId="15" fillId="14" borderId="1" xfId="0" applyFont="1" applyFill="1" applyBorder="1" applyAlignment="1">
      <alignment horizontal="center" vertical="center" wrapText="1"/>
    </xf>
    <xf numFmtId="167" fontId="5" fillId="10" borderId="1" xfId="3" applyNumberFormat="1" applyFont="1" applyFill="1" applyBorder="1" applyAlignment="1">
      <alignment horizontal="center" vertical="center"/>
    </xf>
    <xf numFmtId="166" fontId="5" fillId="10" borderId="1" xfId="3" applyFont="1" applyFill="1" applyBorder="1" applyAlignment="1">
      <alignment horizontal="center" vertical="center"/>
    </xf>
    <xf numFmtId="171" fontId="9" fillId="10" borderId="1" xfId="1" applyNumberFormat="1" applyFont="1" applyFill="1" applyBorder="1" applyAlignment="1">
      <alignment horizontal="center" vertical="center" wrapText="1"/>
    </xf>
    <xf numFmtId="171" fontId="5" fillId="10" borderId="1" xfId="1" applyNumberFormat="1" applyFont="1" applyFill="1" applyBorder="1" applyAlignment="1">
      <alignment horizontal="center" vertical="center"/>
    </xf>
    <xf numFmtId="171" fontId="5" fillId="10" borderId="1" xfId="1"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167" fontId="5" fillId="10" borderId="1" xfId="0" applyNumberFormat="1" applyFont="1" applyFill="1" applyBorder="1" applyAlignment="1">
      <alignment horizontal="center" vertical="center"/>
    </xf>
    <xf numFmtId="166" fontId="5" fillId="10" borderId="1" xfId="0" applyNumberFormat="1" applyFont="1" applyFill="1" applyBorder="1" applyAlignment="1">
      <alignment horizontal="center" vertical="center"/>
    </xf>
    <xf numFmtId="167" fontId="9" fillId="10" borderId="1" xfId="0" applyNumberFormat="1" applyFont="1" applyFill="1" applyBorder="1" applyAlignment="1">
      <alignment horizontal="center" vertical="center" wrapText="1"/>
    </xf>
    <xf numFmtId="166" fontId="15" fillId="10" borderId="1" xfId="3" applyFont="1" applyFill="1" applyBorder="1" applyAlignment="1">
      <alignment horizontal="center" vertical="center" wrapText="1"/>
    </xf>
    <xf numFmtId="167" fontId="15" fillId="10" borderId="1" xfId="3" applyNumberFormat="1" applyFont="1" applyFill="1" applyBorder="1" applyAlignment="1">
      <alignment horizontal="center" vertical="center" wrapText="1"/>
    </xf>
    <xf numFmtId="166" fontId="15" fillId="10" borderId="1" xfId="3" applyFont="1" applyFill="1" applyBorder="1" applyAlignment="1">
      <alignment horizontal="center" vertical="center"/>
    </xf>
    <xf numFmtId="0" fontId="8" fillId="0" borderId="1" xfId="0" applyFont="1" applyFill="1" applyBorder="1" applyAlignment="1">
      <alignment horizontal="center" vertical="center" wrapText="1"/>
    </xf>
    <xf numFmtId="0" fontId="15" fillId="0" borderId="0" xfId="0" applyFont="1" applyFill="1" applyAlignment="1">
      <alignment horizontal="center" vertical="top"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left" vertical="center" wrapText="1"/>
    </xf>
    <xf numFmtId="165" fontId="5" fillId="0" borderId="1" xfId="1" applyNumberFormat="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164" fontId="15" fillId="0" borderId="1" xfId="1"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15" fillId="0" borderId="1" xfId="1"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Border="1"/>
    <xf numFmtId="0" fontId="33" fillId="0" borderId="1" xfId="0" applyFont="1" applyBorder="1" applyAlignment="1">
      <alignment horizontal="center" vertical="center" wrapText="1"/>
    </xf>
    <xf numFmtId="0" fontId="6" fillId="5" borderId="13" xfId="0" applyFont="1" applyFill="1" applyBorder="1" applyAlignment="1">
      <alignment horizontal="left" vertical="center"/>
    </xf>
    <xf numFmtId="0" fontId="6" fillId="5" borderId="14" xfId="0" applyFont="1" applyFill="1" applyBorder="1" applyAlignment="1">
      <alignment horizontal="left" vertical="center"/>
    </xf>
    <xf numFmtId="0" fontId="11" fillId="5" borderId="1" xfId="0" applyFont="1" applyFill="1" applyBorder="1" applyAlignment="1">
      <alignment horizontal="left" vertical="center"/>
    </xf>
    <xf numFmtId="0" fontId="6"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6" borderId="2" xfId="0" applyFont="1" applyFill="1" applyBorder="1" applyAlignment="1">
      <alignment horizontal="left" vertical="center"/>
    </xf>
    <xf numFmtId="0" fontId="11" fillId="6" borderId="3" xfId="0" applyFont="1" applyFill="1" applyBorder="1" applyAlignment="1">
      <alignment horizontal="left" vertical="center"/>
    </xf>
    <xf numFmtId="0" fontId="11" fillId="6" borderId="4" xfId="0" applyFont="1" applyFill="1" applyBorder="1" applyAlignment="1">
      <alignment horizontal="left" vertical="center"/>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1" fillId="5" borderId="2" xfId="0" applyFont="1" applyFill="1" applyBorder="1" applyAlignment="1">
      <alignment horizontal="left" vertical="center"/>
    </xf>
    <xf numFmtId="0" fontId="11" fillId="5" borderId="3" xfId="0" applyFont="1" applyFill="1" applyBorder="1" applyAlignment="1">
      <alignment horizontal="left" vertical="center"/>
    </xf>
    <xf numFmtId="0" fontId="11" fillId="5" borderId="4" xfId="0" applyFont="1" applyFill="1" applyBorder="1" applyAlignment="1">
      <alignment horizontal="left" vertical="center"/>
    </xf>
    <xf numFmtId="0" fontId="6" fillId="6" borderId="1" xfId="0" applyFont="1" applyFill="1" applyBorder="1" applyAlignment="1">
      <alignment horizontal="left" vertical="center"/>
    </xf>
    <xf numFmtId="0" fontId="6" fillId="6" borderId="1" xfId="0" applyFont="1" applyFill="1" applyBorder="1" applyAlignment="1">
      <alignment horizontal="left" vertical="center" wrapText="1"/>
    </xf>
    <xf numFmtId="0" fontId="24" fillId="8" borderId="2" xfId="0" applyFont="1" applyFill="1" applyBorder="1" applyAlignment="1">
      <alignment horizontal="left" vertical="center"/>
    </xf>
    <xf numFmtId="0" fontId="24" fillId="8" borderId="3" xfId="0" applyFont="1" applyFill="1" applyBorder="1" applyAlignment="1">
      <alignment horizontal="left" vertical="center"/>
    </xf>
    <xf numFmtId="0" fontId="24" fillId="8" borderId="4" xfId="0" applyFont="1" applyFill="1" applyBorder="1" applyAlignment="1">
      <alignment horizontal="left" vertical="center"/>
    </xf>
    <xf numFmtId="0" fontId="6" fillId="8" borderId="2"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6" fillId="8" borderId="5" xfId="0"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 fillId="7" borderId="7" xfId="0" applyFont="1" applyFill="1" applyBorder="1" applyAlignment="1">
      <alignment horizontal="center" vertical="center"/>
    </xf>
    <xf numFmtId="0" fontId="1" fillId="9" borderId="0" xfId="0" applyFont="1" applyFill="1" applyAlignment="1">
      <alignment horizontal="left" vertical="center"/>
    </xf>
    <xf numFmtId="0" fontId="6" fillId="8" borderId="8" xfId="0" applyFont="1" applyFill="1" applyBorder="1" applyAlignment="1">
      <alignment horizontal="left" vertical="center"/>
    </xf>
    <xf numFmtId="0" fontId="6" fillId="8" borderId="7" xfId="0" applyFont="1" applyFill="1" applyBorder="1" applyAlignment="1">
      <alignment horizontal="left" vertical="center"/>
    </xf>
    <xf numFmtId="0" fontId="6" fillId="8" borderId="9" xfId="0" applyFont="1" applyFill="1" applyBorder="1" applyAlignment="1">
      <alignment horizontal="left" vertical="center"/>
    </xf>
    <xf numFmtId="0" fontId="11" fillId="13" borderId="1" xfId="0" applyFont="1" applyFill="1" applyBorder="1" applyAlignment="1">
      <alignment horizontal="center" vertical="center"/>
    </xf>
    <xf numFmtId="0" fontId="7" fillId="13" borderId="1" xfId="0" applyFont="1" applyFill="1" applyBorder="1" applyAlignment="1">
      <alignment horizontal="center" vertical="center"/>
    </xf>
    <xf numFmtId="0" fontId="6" fillId="8" borderId="1" xfId="0" applyFont="1" applyFill="1" applyBorder="1" applyAlignment="1">
      <alignment horizontal="left" vertical="center"/>
    </xf>
    <xf numFmtId="0" fontId="11" fillId="8" borderId="2" xfId="0" applyFont="1" applyFill="1" applyBorder="1" applyAlignment="1">
      <alignment horizontal="left" vertical="center"/>
    </xf>
    <xf numFmtId="0" fontId="11" fillId="8" borderId="3" xfId="0" applyFont="1" applyFill="1" applyBorder="1" applyAlignment="1">
      <alignment horizontal="left" vertical="center"/>
    </xf>
    <xf numFmtId="0" fontId="11" fillId="8" borderId="4" xfId="0" applyFont="1" applyFill="1" applyBorder="1" applyAlignment="1">
      <alignment horizontal="left" vertical="center"/>
    </xf>
    <xf numFmtId="0" fontId="1" fillId="9" borderId="7" xfId="0" applyFont="1" applyFill="1" applyBorder="1" applyAlignment="1">
      <alignment horizontal="left" vertical="center"/>
    </xf>
    <xf numFmtId="0" fontId="6" fillId="8" borderId="13" xfId="0" applyFont="1" applyFill="1" applyBorder="1" applyAlignment="1">
      <alignment horizontal="left" vertical="center"/>
    </xf>
    <xf numFmtId="0" fontId="6" fillId="8" borderId="14" xfId="0" applyFont="1" applyFill="1" applyBorder="1" applyAlignment="1">
      <alignment horizontal="left" vertical="center"/>
    </xf>
    <xf numFmtId="0" fontId="6" fillId="8" borderId="12" xfId="0" applyFont="1" applyFill="1" applyBorder="1" applyAlignment="1">
      <alignment horizontal="left"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cellXfs>
  <cellStyles count="4">
    <cellStyle name="Bad" xfId="2" builtinId="27"/>
    <cellStyle name="Comma" xfId="1" builtinId="3"/>
    <cellStyle name="Comm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ra.jorgji/Downloads/Tabelat_planifikuese_total/Kapitulli_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e përafrimit"/>
      <sheetName val="Tabela e masave zbatuese"/>
      <sheetName val="Alokimet financiar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uri=CELEX:32018H1210(01)" TargetMode="External"/><Relationship Id="rId2" Type="http://schemas.openxmlformats.org/officeDocument/2006/relationships/hyperlink" Target="https://eur-lex.europa.eu/legal-content/EN/TXT/?uri=CELEX:32018H1210(01)" TargetMode="External"/><Relationship Id="rId1" Type="http://schemas.openxmlformats.org/officeDocument/2006/relationships/hyperlink" Target="https://eur-lex.europa.eu/legal-content/EN/TXT/?uri=CELEX:32018H1210(01)" TargetMode="External"/><Relationship Id="rId6" Type="http://schemas.openxmlformats.org/officeDocument/2006/relationships/printerSettings" Target="../printerSettings/printerSettings1.bin"/><Relationship Id="rId5" Type="http://schemas.openxmlformats.org/officeDocument/2006/relationships/hyperlink" Target="https://eur-lex.europa.eu/legal-content/EN/TXT/?uri=CELEX:32018H1210(01)" TargetMode="External"/><Relationship Id="rId4" Type="http://schemas.openxmlformats.org/officeDocument/2006/relationships/hyperlink" Target="https://eur-lex.europa.eu/legal-content/EN/TXT/?uri=CELEX:32018H1210(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tabSelected="1" zoomScaleNormal="100" workbookViewId="0">
      <pane ySplit="3" topLeftCell="A151" activePane="bottomLeft" state="frozenSplit"/>
      <selection activeCell="D3" sqref="D3"/>
      <selection pane="bottomLeft" activeCell="C160" sqref="C160"/>
    </sheetView>
  </sheetViews>
  <sheetFormatPr defaultRowHeight="15"/>
  <cols>
    <col min="2" max="2" width="12.25" customWidth="1"/>
    <col min="3" max="3" width="43.75" customWidth="1"/>
    <col min="4" max="4" width="40" customWidth="1"/>
    <col min="5" max="5" width="12.375" customWidth="1"/>
    <col min="6" max="6" width="11" customWidth="1"/>
    <col min="7" max="7" width="11.375" customWidth="1"/>
    <col min="8" max="8" width="12" customWidth="1"/>
    <col min="9" max="9" width="11.25" customWidth="1"/>
    <col min="10" max="10" width="10.375" customWidth="1"/>
    <col min="11" max="11" width="10.25" customWidth="1"/>
  </cols>
  <sheetData>
    <row r="1" spans="1:11" ht="39.950000000000003" customHeight="1">
      <c r="A1" s="229" t="s">
        <v>0</v>
      </c>
      <c r="B1" s="230"/>
      <c r="C1" s="230"/>
      <c r="D1" s="230"/>
      <c r="E1" s="230"/>
      <c r="F1" s="230"/>
      <c r="G1" s="230"/>
      <c r="H1" s="230"/>
      <c r="I1" s="230"/>
      <c r="J1" s="230"/>
      <c r="K1" s="231"/>
    </row>
    <row r="2" spans="1:11" ht="50.1" customHeight="1">
      <c r="A2" s="232" t="s">
        <v>11</v>
      </c>
      <c r="B2" s="233"/>
      <c r="C2" s="233"/>
      <c r="D2" s="233"/>
      <c r="E2" s="233"/>
      <c r="F2" s="233"/>
      <c r="G2" s="233"/>
      <c r="H2" s="233"/>
      <c r="I2" s="233"/>
      <c r="J2" s="233"/>
      <c r="K2" s="234"/>
    </row>
    <row r="3" spans="1:11" ht="50.1" customHeight="1">
      <c r="A3" s="1" t="s">
        <v>1</v>
      </c>
      <c r="B3" s="1" t="s">
        <v>2</v>
      </c>
      <c r="C3" s="2" t="s">
        <v>3</v>
      </c>
      <c r="D3" s="2" t="s">
        <v>4</v>
      </c>
      <c r="E3" s="2" t="s">
        <v>5</v>
      </c>
      <c r="F3" s="2" t="s">
        <v>6</v>
      </c>
      <c r="G3" s="2" t="s">
        <v>7</v>
      </c>
      <c r="H3" s="2" t="s">
        <v>8</v>
      </c>
      <c r="I3" s="2" t="s">
        <v>9</v>
      </c>
      <c r="J3" s="2" t="s">
        <v>10</v>
      </c>
      <c r="K3" s="39" t="s">
        <v>148</v>
      </c>
    </row>
    <row r="4" spans="1:11" ht="30" customHeight="1">
      <c r="A4" s="40">
        <v>1</v>
      </c>
      <c r="B4" s="235" t="s">
        <v>12</v>
      </c>
      <c r="C4" s="236"/>
      <c r="D4" s="236"/>
      <c r="E4" s="236"/>
      <c r="F4" s="236"/>
      <c r="G4" s="236"/>
      <c r="H4" s="236"/>
      <c r="I4" s="236"/>
      <c r="J4" s="236"/>
      <c r="K4" s="237"/>
    </row>
    <row r="5" spans="1:11" ht="48" customHeight="1">
      <c r="A5" s="12">
        <v>1</v>
      </c>
      <c r="B5" s="206" t="s">
        <v>925</v>
      </c>
      <c r="C5" s="12" t="s">
        <v>928</v>
      </c>
      <c r="D5" s="41" t="s">
        <v>13</v>
      </c>
      <c r="E5" s="41" t="s">
        <v>14</v>
      </c>
      <c r="F5" s="41" t="s">
        <v>15</v>
      </c>
      <c r="G5" s="41" t="s">
        <v>16</v>
      </c>
      <c r="H5" s="41" t="s">
        <v>114</v>
      </c>
      <c r="I5" s="41">
        <v>2022</v>
      </c>
      <c r="J5" s="41" t="s">
        <v>18</v>
      </c>
      <c r="K5" s="42" t="s">
        <v>17</v>
      </c>
    </row>
    <row r="6" spans="1:11" ht="48">
      <c r="A6" s="12">
        <v>1</v>
      </c>
      <c r="B6" s="206" t="s">
        <v>925</v>
      </c>
      <c r="C6" s="12" t="s">
        <v>928</v>
      </c>
      <c r="D6" s="12" t="s">
        <v>19</v>
      </c>
      <c r="E6" s="12" t="s">
        <v>14</v>
      </c>
      <c r="F6" s="12" t="s">
        <v>15</v>
      </c>
      <c r="G6" s="12" t="s">
        <v>16</v>
      </c>
      <c r="H6" s="12" t="s">
        <v>114</v>
      </c>
      <c r="I6" s="12">
        <v>2022</v>
      </c>
      <c r="J6" s="12" t="s">
        <v>18</v>
      </c>
      <c r="K6" s="42" t="s">
        <v>17</v>
      </c>
    </row>
    <row r="7" spans="1:11" ht="36">
      <c r="A7" s="12">
        <v>1</v>
      </c>
      <c r="B7" s="12" t="s">
        <v>926</v>
      </c>
      <c r="C7" s="12" t="s">
        <v>20</v>
      </c>
      <c r="D7" s="12" t="s">
        <v>21</v>
      </c>
      <c r="E7" s="12" t="s">
        <v>14</v>
      </c>
      <c r="F7" s="12" t="s">
        <v>22</v>
      </c>
      <c r="G7" s="12" t="s">
        <v>16</v>
      </c>
      <c r="H7" s="12" t="s">
        <v>23</v>
      </c>
      <c r="I7" s="12">
        <v>2021</v>
      </c>
      <c r="J7" s="12" t="s">
        <v>18</v>
      </c>
      <c r="K7" s="42" t="s">
        <v>17</v>
      </c>
    </row>
    <row r="8" spans="1:11" ht="48">
      <c r="A8" s="12">
        <v>1</v>
      </c>
      <c r="B8" s="12" t="s">
        <v>926</v>
      </c>
      <c r="C8" s="12" t="s">
        <v>24</v>
      </c>
      <c r="D8" s="12" t="s">
        <v>25</v>
      </c>
      <c r="E8" s="12" t="s">
        <v>26</v>
      </c>
      <c r="F8" s="12" t="s">
        <v>22</v>
      </c>
      <c r="G8" s="12" t="s">
        <v>64</v>
      </c>
      <c r="H8" s="12" t="s">
        <v>23</v>
      </c>
      <c r="I8" s="12">
        <v>2022</v>
      </c>
      <c r="J8" s="12" t="s">
        <v>18</v>
      </c>
      <c r="K8" s="42" t="s">
        <v>17</v>
      </c>
    </row>
    <row r="9" spans="1:11" ht="42" customHeight="1">
      <c r="A9" s="12">
        <v>1</v>
      </c>
      <c r="B9" s="12" t="s">
        <v>926</v>
      </c>
      <c r="C9" s="12" t="s">
        <v>27</v>
      </c>
      <c r="D9" s="12" t="s">
        <v>28</v>
      </c>
      <c r="E9" s="12" t="s">
        <v>14</v>
      </c>
      <c r="F9" s="12" t="s">
        <v>22</v>
      </c>
      <c r="G9" s="12" t="s">
        <v>64</v>
      </c>
      <c r="H9" s="12" t="s">
        <v>23</v>
      </c>
      <c r="I9" s="12">
        <v>2023</v>
      </c>
      <c r="J9" s="12" t="s">
        <v>18</v>
      </c>
      <c r="K9" s="42" t="s">
        <v>17</v>
      </c>
    </row>
    <row r="10" spans="1:11" ht="60">
      <c r="A10" s="12">
        <v>1</v>
      </c>
      <c r="B10" s="12" t="s">
        <v>927</v>
      </c>
      <c r="C10" s="12" t="s">
        <v>29</v>
      </c>
      <c r="D10" s="12" t="s">
        <v>949</v>
      </c>
      <c r="E10" s="12" t="s">
        <v>207</v>
      </c>
      <c r="F10" s="12" t="s">
        <v>22</v>
      </c>
      <c r="G10" s="12" t="s">
        <v>30</v>
      </c>
      <c r="H10" s="12" t="s">
        <v>58</v>
      </c>
      <c r="I10" s="12">
        <v>2023</v>
      </c>
      <c r="J10" s="12" t="s">
        <v>18</v>
      </c>
      <c r="K10" s="12" t="s">
        <v>15</v>
      </c>
    </row>
    <row r="11" spans="1:11" ht="33" customHeight="1">
      <c r="A11" s="12">
        <v>1</v>
      </c>
      <c r="B11" s="12" t="s">
        <v>927</v>
      </c>
      <c r="C11" s="12" t="s">
        <v>31</v>
      </c>
      <c r="D11" s="12" t="s">
        <v>32</v>
      </c>
      <c r="E11" s="12" t="s">
        <v>14</v>
      </c>
      <c r="F11" s="12" t="s">
        <v>22</v>
      </c>
      <c r="G11" s="12" t="s">
        <v>33</v>
      </c>
      <c r="H11" s="12" t="s">
        <v>23</v>
      </c>
      <c r="I11" s="12">
        <v>2021</v>
      </c>
      <c r="J11" s="12" t="s">
        <v>34</v>
      </c>
      <c r="K11" s="42" t="s">
        <v>22</v>
      </c>
    </row>
    <row r="12" spans="1:11" ht="46.5" customHeight="1">
      <c r="A12" s="12">
        <v>1</v>
      </c>
      <c r="B12" s="12" t="s">
        <v>927</v>
      </c>
      <c r="C12" s="12" t="s">
        <v>35</v>
      </c>
      <c r="D12" s="12" t="s">
        <v>36</v>
      </c>
      <c r="E12" s="12" t="s">
        <v>14</v>
      </c>
      <c r="F12" s="12" t="s">
        <v>22</v>
      </c>
      <c r="G12" s="12" t="s">
        <v>33</v>
      </c>
      <c r="H12" s="12" t="s">
        <v>23</v>
      </c>
      <c r="I12" s="12">
        <v>2021</v>
      </c>
      <c r="J12" s="12" t="s">
        <v>34</v>
      </c>
      <c r="K12" s="42" t="s">
        <v>22</v>
      </c>
    </row>
    <row r="13" spans="1:11" ht="48">
      <c r="A13" s="12">
        <v>1</v>
      </c>
      <c r="B13" s="12" t="s">
        <v>926</v>
      </c>
      <c r="C13" s="12" t="s">
        <v>37</v>
      </c>
      <c r="D13" s="12" t="s">
        <v>38</v>
      </c>
      <c r="E13" s="12" t="s">
        <v>14</v>
      </c>
      <c r="F13" s="12" t="s">
        <v>22</v>
      </c>
      <c r="G13" s="12" t="s">
        <v>57</v>
      </c>
      <c r="H13" s="12" t="s">
        <v>23</v>
      </c>
      <c r="I13" s="12">
        <v>2021</v>
      </c>
      <c r="J13" s="12" t="s">
        <v>18</v>
      </c>
      <c r="K13" s="42" t="s">
        <v>15</v>
      </c>
    </row>
    <row r="14" spans="1:11" ht="36">
      <c r="A14" s="12">
        <v>1</v>
      </c>
      <c r="B14" s="12" t="s">
        <v>39</v>
      </c>
      <c r="C14" s="12" t="s">
        <v>40</v>
      </c>
      <c r="D14" s="12" t="s">
        <v>41</v>
      </c>
      <c r="E14" s="12" t="s">
        <v>14</v>
      </c>
      <c r="F14" s="12"/>
      <c r="G14" s="12" t="s">
        <v>42</v>
      </c>
      <c r="H14" s="12" t="s">
        <v>43</v>
      </c>
      <c r="I14" s="12">
        <v>2021</v>
      </c>
      <c r="J14" s="12" t="s">
        <v>44</v>
      </c>
      <c r="K14" s="42" t="s">
        <v>22</v>
      </c>
    </row>
    <row r="15" spans="1:11" ht="48">
      <c r="A15" s="12">
        <v>1</v>
      </c>
      <c r="B15" s="12" t="s">
        <v>39</v>
      </c>
      <c r="C15" s="12" t="s">
        <v>45</v>
      </c>
      <c r="D15" s="12" t="s">
        <v>46</v>
      </c>
      <c r="E15" s="12" t="s">
        <v>47</v>
      </c>
      <c r="F15" s="12" t="s">
        <v>48</v>
      </c>
      <c r="G15" s="12" t="s">
        <v>55</v>
      </c>
      <c r="H15" s="12" t="s">
        <v>49</v>
      </c>
      <c r="I15" s="12">
        <v>2023</v>
      </c>
      <c r="J15" s="12" t="s">
        <v>18</v>
      </c>
      <c r="K15" s="42" t="s">
        <v>149</v>
      </c>
    </row>
    <row r="16" spans="1:11" ht="48">
      <c r="A16" s="12">
        <v>1</v>
      </c>
      <c r="B16" s="12" t="s">
        <v>39</v>
      </c>
      <c r="C16" s="12" t="s">
        <v>50</v>
      </c>
      <c r="D16" s="12" t="s">
        <v>51</v>
      </c>
      <c r="E16" s="12" t="s">
        <v>52</v>
      </c>
      <c r="F16" s="12" t="s">
        <v>48</v>
      </c>
      <c r="G16" s="12" t="s">
        <v>56</v>
      </c>
      <c r="H16" s="12" t="s">
        <v>49</v>
      </c>
      <c r="I16" s="12">
        <v>2023</v>
      </c>
      <c r="J16" s="12" t="s">
        <v>18</v>
      </c>
      <c r="K16" s="42" t="s">
        <v>149</v>
      </c>
    </row>
    <row r="17" spans="1:11" ht="73.5" customHeight="1">
      <c r="A17" s="12">
        <v>1</v>
      </c>
      <c r="B17" s="12" t="s">
        <v>926</v>
      </c>
      <c r="C17" s="12" t="s">
        <v>53</v>
      </c>
      <c r="D17" s="12" t="s">
        <v>150</v>
      </c>
      <c r="E17" s="12" t="s">
        <v>54</v>
      </c>
      <c r="F17" s="12" t="s">
        <v>22</v>
      </c>
      <c r="G17" s="12" t="s">
        <v>30</v>
      </c>
      <c r="H17" s="12" t="s">
        <v>58</v>
      </c>
      <c r="I17" s="12">
        <v>2023</v>
      </c>
      <c r="J17" s="12" t="s">
        <v>18</v>
      </c>
      <c r="K17" s="42" t="s">
        <v>22</v>
      </c>
    </row>
    <row r="18" spans="1:11" ht="30" customHeight="1">
      <c r="A18" s="25">
        <v>2</v>
      </c>
      <c r="B18" s="36" t="s">
        <v>59</v>
      </c>
      <c r="C18" s="37"/>
      <c r="D18" s="37"/>
      <c r="E18" s="37"/>
      <c r="F18" s="37"/>
      <c r="G18" s="37"/>
      <c r="H18" s="37"/>
      <c r="I18" s="37"/>
      <c r="J18" s="37"/>
      <c r="K18" s="38"/>
    </row>
    <row r="19" spans="1:11" ht="39.950000000000003" customHeight="1">
      <c r="A19" s="9">
        <v>2</v>
      </c>
      <c r="B19" s="12" t="s">
        <v>105</v>
      </c>
      <c r="C19" s="12" t="s">
        <v>106</v>
      </c>
      <c r="D19" s="12" t="s">
        <v>107</v>
      </c>
      <c r="E19" s="12" t="s">
        <v>54</v>
      </c>
      <c r="F19" s="12" t="s">
        <v>22</v>
      </c>
      <c r="G19" s="12" t="s">
        <v>108</v>
      </c>
      <c r="H19" s="12" t="s">
        <v>23</v>
      </c>
      <c r="I19" s="9">
        <v>2021</v>
      </c>
      <c r="J19" s="9" t="s">
        <v>18</v>
      </c>
      <c r="K19" s="13" t="s">
        <v>139</v>
      </c>
    </row>
    <row r="20" spans="1:11" ht="39.950000000000003" customHeight="1">
      <c r="A20" s="9">
        <v>2</v>
      </c>
      <c r="B20" s="12" t="s">
        <v>105</v>
      </c>
      <c r="C20" s="12" t="s">
        <v>106</v>
      </c>
      <c r="D20" s="12" t="s">
        <v>109</v>
      </c>
      <c r="E20" s="12" t="s">
        <v>14</v>
      </c>
      <c r="F20" s="12" t="s">
        <v>22</v>
      </c>
      <c r="G20" s="12" t="s">
        <v>108</v>
      </c>
      <c r="H20" s="12" t="s">
        <v>23</v>
      </c>
      <c r="I20" s="9">
        <v>2021</v>
      </c>
      <c r="J20" s="9" t="s">
        <v>18</v>
      </c>
      <c r="K20" s="13" t="s">
        <v>139</v>
      </c>
    </row>
    <row r="21" spans="1:11" ht="39.950000000000003" customHeight="1">
      <c r="A21" s="9">
        <v>2</v>
      </c>
      <c r="B21" s="12" t="s">
        <v>105</v>
      </c>
      <c r="C21" s="12" t="s">
        <v>106</v>
      </c>
      <c r="D21" s="12" t="s">
        <v>110</v>
      </c>
      <c r="E21" s="12" t="s">
        <v>54</v>
      </c>
      <c r="F21" s="12" t="s">
        <v>22</v>
      </c>
      <c r="G21" s="12" t="s">
        <v>108</v>
      </c>
      <c r="H21" s="12" t="s">
        <v>23</v>
      </c>
      <c r="I21" s="9">
        <v>2021</v>
      </c>
      <c r="J21" s="9" t="s">
        <v>18</v>
      </c>
      <c r="K21" s="13" t="s">
        <v>139</v>
      </c>
    </row>
    <row r="22" spans="1:11" ht="39.950000000000003" customHeight="1">
      <c r="A22" s="9">
        <v>2</v>
      </c>
      <c r="B22" s="12" t="s">
        <v>105</v>
      </c>
      <c r="C22" s="12" t="s">
        <v>106</v>
      </c>
      <c r="D22" s="12" t="s">
        <v>111</v>
      </c>
      <c r="E22" s="12" t="s">
        <v>14</v>
      </c>
      <c r="F22" s="12" t="s">
        <v>22</v>
      </c>
      <c r="G22" s="12" t="s">
        <v>108</v>
      </c>
      <c r="H22" s="12" t="s">
        <v>23</v>
      </c>
      <c r="I22" s="9">
        <v>2021</v>
      </c>
      <c r="J22" s="9" t="s">
        <v>18</v>
      </c>
      <c r="K22" s="13" t="s">
        <v>139</v>
      </c>
    </row>
    <row r="23" spans="1:11" ht="30" customHeight="1">
      <c r="A23" s="43">
        <v>3</v>
      </c>
      <c r="B23" s="36" t="s">
        <v>60</v>
      </c>
      <c r="C23" s="37"/>
      <c r="D23" s="37"/>
      <c r="E23" s="37"/>
      <c r="F23" s="37"/>
      <c r="G23" s="37"/>
      <c r="H23" s="37"/>
      <c r="I23" s="37"/>
      <c r="J23" s="37"/>
      <c r="K23" s="38"/>
    </row>
    <row r="24" spans="1:11" ht="36">
      <c r="A24" s="14">
        <v>3</v>
      </c>
      <c r="B24" s="14" t="s">
        <v>115</v>
      </c>
      <c r="C24" s="14" t="s">
        <v>116</v>
      </c>
      <c r="D24" s="14" t="s">
        <v>62</v>
      </c>
      <c r="E24" s="15" t="s">
        <v>14</v>
      </c>
      <c r="F24" s="15" t="s">
        <v>22</v>
      </c>
      <c r="G24" s="15" t="s">
        <v>30</v>
      </c>
      <c r="H24" s="15" t="s">
        <v>23</v>
      </c>
      <c r="I24" s="15">
        <v>2021</v>
      </c>
      <c r="J24" s="15" t="s">
        <v>63</v>
      </c>
      <c r="K24" s="15" t="s">
        <v>22</v>
      </c>
    </row>
    <row r="25" spans="1:11" ht="54.75" customHeight="1">
      <c r="A25" s="14">
        <v>3</v>
      </c>
      <c r="B25" s="16" t="s">
        <v>117</v>
      </c>
      <c r="C25" s="16" t="s">
        <v>118</v>
      </c>
      <c r="D25" s="16" t="s">
        <v>119</v>
      </c>
      <c r="E25" s="16" t="s">
        <v>54</v>
      </c>
      <c r="F25" s="16" t="s">
        <v>22</v>
      </c>
      <c r="G25" s="16" t="s">
        <v>120</v>
      </c>
      <c r="H25" s="13" t="s">
        <v>23</v>
      </c>
      <c r="I25" s="16">
        <v>2022</v>
      </c>
      <c r="J25" s="16" t="s">
        <v>34</v>
      </c>
      <c r="K25" s="13" t="s">
        <v>15</v>
      </c>
    </row>
    <row r="26" spans="1:11" ht="48">
      <c r="A26" s="14">
        <v>3</v>
      </c>
      <c r="B26" s="16" t="s">
        <v>117</v>
      </c>
      <c r="C26" s="16" t="s">
        <v>118</v>
      </c>
      <c r="D26" s="16" t="s">
        <v>122</v>
      </c>
      <c r="E26" s="16" t="s">
        <v>14</v>
      </c>
      <c r="F26" s="16" t="s">
        <v>22</v>
      </c>
      <c r="G26" s="16" t="s">
        <v>120</v>
      </c>
      <c r="H26" s="13" t="s">
        <v>23</v>
      </c>
      <c r="I26" s="16">
        <v>2022</v>
      </c>
      <c r="J26" s="16" t="s">
        <v>34</v>
      </c>
      <c r="K26" s="13" t="s">
        <v>15</v>
      </c>
    </row>
    <row r="27" spans="1:11" ht="30" customHeight="1">
      <c r="A27" s="25">
        <v>4</v>
      </c>
      <c r="B27" s="238" t="s">
        <v>129</v>
      </c>
      <c r="C27" s="239"/>
      <c r="D27" s="239"/>
      <c r="E27" s="239"/>
      <c r="F27" s="239"/>
      <c r="G27" s="239"/>
      <c r="H27" s="239"/>
      <c r="I27" s="239"/>
      <c r="J27" s="239"/>
      <c r="K27" s="240"/>
    </row>
    <row r="28" spans="1:11" ht="72">
      <c r="A28" s="26">
        <v>4</v>
      </c>
      <c r="B28" s="26" t="s">
        <v>131</v>
      </c>
      <c r="C28" s="26" t="s">
        <v>132</v>
      </c>
      <c r="D28" s="26" t="s">
        <v>133</v>
      </c>
      <c r="E28" s="13" t="s">
        <v>232</v>
      </c>
      <c r="F28" s="13" t="s">
        <v>22</v>
      </c>
      <c r="G28" s="13" t="s">
        <v>143</v>
      </c>
      <c r="H28" s="13" t="s">
        <v>58</v>
      </c>
      <c r="I28" s="13">
        <v>2022</v>
      </c>
      <c r="J28" s="13" t="s">
        <v>63</v>
      </c>
      <c r="K28" s="15" t="s">
        <v>15</v>
      </c>
    </row>
    <row r="29" spans="1:11" ht="72">
      <c r="A29" s="26">
        <v>4</v>
      </c>
      <c r="B29" s="26" t="s">
        <v>131</v>
      </c>
      <c r="C29" s="26" t="s">
        <v>132</v>
      </c>
      <c r="D29" s="26" t="s">
        <v>134</v>
      </c>
      <c r="E29" s="13" t="s">
        <v>232</v>
      </c>
      <c r="F29" s="13" t="s">
        <v>22</v>
      </c>
      <c r="G29" s="13" t="s">
        <v>143</v>
      </c>
      <c r="H29" s="13" t="s">
        <v>58</v>
      </c>
      <c r="I29" s="13">
        <v>2022</v>
      </c>
      <c r="J29" s="13" t="s">
        <v>63</v>
      </c>
      <c r="K29" s="15" t="s">
        <v>15</v>
      </c>
    </row>
    <row r="30" spans="1:11" ht="72">
      <c r="A30" s="26">
        <v>4</v>
      </c>
      <c r="B30" s="26" t="s">
        <v>131</v>
      </c>
      <c r="C30" s="26" t="s">
        <v>132</v>
      </c>
      <c r="D30" s="26" t="s">
        <v>135</v>
      </c>
      <c r="E30" s="13" t="s">
        <v>232</v>
      </c>
      <c r="F30" s="13" t="s">
        <v>22</v>
      </c>
      <c r="G30" s="13" t="s">
        <v>143</v>
      </c>
      <c r="H30" s="13" t="s">
        <v>58</v>
      </c>
      <c r="I30" s="13">
        <v>2022</v>
      </c>
      <c r="J30" s="13" t="s">
        <v>63</v>
      </c>
      <c r="K30" s="15" t="s">
        <v>15</v>
      </c>
    </row>
    <row r="31" spans="1:11" ht="96">
      <c r="A31" s="12">
        <v>4</v>
      </c>
      <c r="B31" s="26" t="s">
        <v>136</v>
      </c>
      <c r="C31" s="12" t="s">
        <v>137</v>
      </c>
      <c r="D31" s="12" t="s">
        <v>138</v>
      </c>
      <c r="E31" s="16" t="s">
        <v>165</v>
      </c>
      <c r="F31" s="12" t="s">
        <v>139</v>
      </c>
      <c r="G31" s="12" t="s">
        <v>923</v>
      </c>
      <c r="H31" s="27" t="s">
        <v>58</v>
      </c>
      <c r="I31" s="12">
        <v>2021</v>
      </c>
      <c r="J31" s="12" t="s">
        <v>34</v>
      </c>
      <c r="K31" s="12" t="s">
        <v>15</v>
      </c>
    </row>
    <row r="32" spans="1:11" ht="30" customHeight="1">
      <c r="A32" s="35">
        <v>5</v>
      </c>
      <c r="B32" s="241" t="s">
        <v>146</v>
      </c>
      <c r="C32" s="242"/>
      <c r="D32" s="242"/>
      <c r="E32" s="242"/>
      <c r="F32" s="242"/>
      <c r="G32" s="242"/>
      <c r="H32" s="242"/>
      <c r="I32" s="242"/>
      <c r="J32" s="242"/>
      <c r="K32" s="243"/>
    </row>
    <row r="33" spans="1:11" ht="72">
      <c r="A33" s="20">
        <v>5</v>
      </c>
      <c r="B33" s="20" t="s">
        <v>155</v>
      </c>
      <c r="C33" s="20" t="s">
        <v>156</v>
      </c>
      <c r="D33" s="20" t="s">
        <v>152</v>
      </c>
      <c r="E33" s="20" t="s">
        <v>14</v>
      </c>
      <c r="F33" s="20" t="s">
        <v>22</v>
      </c>
      <c r="G33" s="20" t="s">
        <v>153</v>
      </c>
      <c r="H33" s="44" t="s">
        <v>23</v>
      </c>
      <c r="I33" s="44">
        <v>2021</v>
      </c>
      <c r="J33" s="20" t="s">
        <v>154</v>
      </c>
      <c r="K33" s="24" t="s">
        <v>15</v>
      </c>
    </row>
    <row r="34" spans="1:11" ht="72">
      <c r="A34" s="20">
        <v>5</v>
      </c>
      <c r="B34" s="20" t="s">
        <v>151</v>
      </c>
      <c r="C34" s="20" t="s">
        <v>157</v>
      </c>
      <c r="D34" s="20" t="s">
        <v>158</v>
      </c>
      <c r="E34" s="20" t="s">
        <v>14</v>
      </c>
      <c r="F34" s="20" t="s">
        <v>22</v>
      </c>
      <c r="G34" s="20" t="s">
        <v>153</v>
      </c>
      <c r="H34" s="44" t="s">
        <v>23</v>
      </c>
      <c r="I34" s="44">
        <v>2021</v>
      </c>
      <c r="J34" s="20" t="s">
        <v>159</v>
      </c>
      <c r="K34" s="45" t="s">
        <v>22</v>
      </c>
    </row>
    <row r="35" spans="1:11" ht="72">
      <c r="A35" s="20">
        <v>5</v>
      </c>
      <c r="B35" s="20" t="s">
        <v>155</v>
      </c>
      <c r="C35" s="20" t="s">
        <v>156</v>
      </c>
      <c r="D35" s="20" t="s">
        <v>160</v>
      </c>
      <c r="E35" s="20" t="s">
        <v>14</v>
      </c>
      <c r="F35" s="20" t="s">
        <v>22</v>
      </c>
      <c r="G35" s="20" t="s">
        <v>153</v>
      </c>
      <c r="H35" s="44" t="s">
        <v>58</v>
      </c>
      <c r="I35" s="44">
        <v>2021</v>
      </c>
      <c r="J35" s="20" t="s">
        <v>161</v>
      </c>
      <c r="K35" s="24" t="s">
        <v>15</v>
      </c>
    </row>
    <row r="36" spans="1:11" ht="42.75" customHeight="1">
      <c r="A36" s="20">
        <v>5</v>
      </c>
      <c r="B36" s="20" t="s">
        <v>162</v>
      </c>
      <c r="C36" s="20" t="s">
        <v>163</v>
      </c>
      <c r="D36" s="20" t="s">
        <v>164</v>
      </c>
      <c r="E36" s="20" t="s">
        <v>165</v>
      </c>
      <c r="F36" s="20" t="s">
        <v>22</v>
      </c>
      <c r="G36" s="20" t="s">
        <v>16</v>
      </c>
      <c r="H36" s="44" t="s">
        <v>58</v>
      </c>
      <c r="I36" s="44">
        <v>2023</v>
      </c>
      <c r="J36" s="20" t="s">
        <v>154</v>
      </c>
      <c r="K36" s="12" t="s">
        <v>15</v>
      </c>
    </row>
    <row r="37" spans="1:11" ht="60.75" customHeight="1">
      <c r="A37" s="20">
        <v>5</v>
      </c>
      <c r="B37" s="20" t="s">
        <v>166</v>
      </c>
      <c r="C37" s="20" t="s">
        <v>167</v>
      </c>
      <c r="D37" s="20" t="s">
        <v>168</v>
      </c>
      <c r="E37" s="20" t="s">
        <v>14</v>
      </c>
      <c r="F37" s="20" t="s">
        <v>22</v>
      </c>
      <c r="G37" s="20" t="s">
        <v>181</v>
      </c>
      <c r="H37" s="20" t="s">
        <v>169</v>
      </c>
      <c r="I37" s="20">
        <v>2021</v>
      </c>
      <c r="J37" s="20" t="s">
        <v>154</v>
      </c>
      <c r="K37" s="20" t="s">
        <v>15</v>
      </c>
    </row>
    <row r="38" spans="1:11" ht="30" customHeight="1">
      <c r="A38" s="35">
        <v>6</v>
      </c>
      <c r="B38" s="226" t="s">
        <v>183</v>
      </c>
      <c r="C38" s="226"/>
      <c r="D38" s="226"/>
      <c r="E38" s="226"/>
      <c r="F38" s="226"/>
      <c r="G38" s="226"/>
      <c r="H38" s="226"/>
      <c r="I38" s="226"/>
      <c r="J38" s="226"/>
      <c r="K38" s="226"/>
    </row>
    <row r="39" spans="1:11" ht="28.5" customHeight="1">
      <c r="A39" s="9">
        <v>6</v>
      </c>
      <c r="B39" s="9" t="s">
        <v>114</v>
      </c>
      <c r="C39" s="9" t="s">
        <v>114</v>
      </c>
      <c r="D39" s="9" t="s">
        <v>114</v>
      </c>
      <c r="E39" s="9" t="s">
        <v>114</v>
      </c>
      <c r="F39" s="9" t="s">
        <v>114</v>
      </c>
      <c r="G39" s="9" t="s">
        <v>114</v>
      </c>
      <c r="H39" s="9" t="s">
        <v>114</v>
      </c>
      <c r="I39" s="9" t="s">
        <v>114</v>
      </c>
      <c r="J39" s="9" t="s">
        <v>114</v>
      </c>
      <c r="K39" s="12" t="s">
        <v>114</v>
      </c>
    </row>
    <row r="40" spans="1:11" ht="30" customHeight="1">
      <c r="A40" s="35">
        <v>7</v>
      </c>
      <c r="B40" s="226" t="s">
        <v>188</v>
      </c>
      <c r="C40" s="226"/>
      <c r="D40" s="226"/>
      <c r="E40" s="226"/>
      <c r="F40" s="226"/>
      <c r="G40" s="226"/>
      <c r="H40" s="226"/>
      <c r="I40" s="226"/>
      <c r="J40" s="226"/>
      <c r="K40" s="226"/>
    </row>
    <row r="41" spans="1:11" ht="91.5" customHeight="1">
      <c r="A41" s="24">
        <v>7</v>
      </c>
      <c r="B41" s="20" t="s">
        <v>189</v>
      </c>
      <c r="C41" s="17" t="s">
        <v>190</v>
      </c>
      <c r="D41" s="20" t="s">
        <v>191</v>
      </c>
      <c r="E41" s="54" t="s">
        <v>165</v>
      </c>
      <c r="F41" s="54" t="s">
        <v>22</v>
      </c>
      <c r="G41" s="54" t="s">
        <v>120</v>
      </c>
      <c r="H41" s="54" t="s">
        <v>58</v>
      </c>
      <c r="I41" s="54">
        <v>2022</v>
      </c>
      <c r="J41" s="54" t="s">
        <v>44</v>
      </c>
      <c r="K41" s="54" t="s">
        <v>15</v>
      </c>
    </row>
    <row r="42" spans="1:11" ht="180">
      <c r="A42" s="24">
        <v>7</v>
      </c>
      <c r="B42" s="20"/>
      <c r="C42" s="17" t="s">
        <v>192</v>
      </c>
      <c r="D42" s="20" t="s">
        <v>191</v>
      </c>
      <c r="E42" s="55" t="s">
        <v>165</v>
      </c>
      <c r="F42" s="55" t="s">
        <v>22</v>
      </c>
      <c r="G42" s="55" t="s">
        <v>120</v>
      </c>
      <c r="H42" s="55" t="s">
        <v>23</v>
      </c>
      <c r="I42" s="55">
        <v>2021</v>
      </c>
      <c r="J42" s="55" t="s">
        <v>34</v>
      </c>
      <c r="K42" s="55" t="s">
        <v>15</v>
      </c>
    </row>
    <row r="43" spans="1:11" ht="129.75" customHeight="1">
      <c r="A43" s="20">
        <v>7</v>
      </c>
      <c r="B43" s="20" t="s">
        <v>193</v>
      </c>
      <c r="C43" s="20" t="s">
        <v>196</v>
      </c>
      <c r="D43" s="12" t="s">
        <v>929</v>
      </c>
      <c r="E43" s="12" t="s">
        <v>930</v>
      </c>
      <c r="F43" s="20" t="s">
        <v>22</v>
      </c>
      <c r="G43" s="20" t="s">
        <v>195</v>
      </c>
      <c r="H43" s="20" t="s">
        <v>58</v>
      </c>
      <c r="I43" s="20">
        <v>2023</v>
      </c>
      <c r="J43" s="24" t="s">
        <v>18</v>
      </c>
      <c r="K43" s="13" t="s">
        <v>15</v>
      </c>
    </row>
    <row r="44" spans="1:11" ht="30" customHeight="1">
      <c r="A44" s="35">
        <v>8</v>
      </c>
      <c r="B44" s="226" t="s">
        <v>203</v>
      </c>
      <c r="C44" s="226"/>
      <c r="D44" s="226"/>
      <c r="E44" s="226"/>
      <c r="F44" s="226"/>
      <c r="G44" s="226"/>
      <c r="H44" s="226"/>
      <c r="I44" s="226"/>
      <c r="J44" s="226"/>
      <c r="K44" s="226"/>
    </row>
    <row r="45" spans="1:11" ht="66.75" customHeight="1">
      <c r="A45" s="17">
        <v>8</v>
      </c>
      <c r="B45" s="17" t="s">
        <v>204</v>
      </c>
      <c r="C45" s="17" t="s">
        <v>205</v>
      </c>
      <c r="D45" s="17" t="s">
        <v>206</v>
      </c>
      <c r="E45" s="17" t="s">
        <v>207</v>
      </c>
      <c r="F45" s="9" t="s">
        <v>22</v>
      </c>
      <c r="G45" s="17" t="s">
        <v>214</v>
      </c>
      <c r="H45" s="17" t="s">
        <v>58</v>
      </c>
      <c r="I45" s="9">
        <v>2021</v>
      </c>
      <c r="J45" s="9" t="s">
        <v>34</v>
      </c>
      <c r="K45" s="9" t="s">
        <v>22</v>
      </c>
    </row>
    <row r="46" spans="1:11" ht="36.75" customHeight="1">
      <c r="A46" s="17">
        <v>8</v>
      </c>
      <c r="B46" s="17" t="s">
        <v>204</v>
      </c>
      <c r="C46" s="17" t="s">
        <v>208</v>
      </c>
      <c r="D46" s="17" t="s">
        <v>209</v>
      </c>
      <c r="E46" s="17" t="s">
        <v>207</v>
      </c>
      <c r="F46" s="17" t="s">
        <v>22</v>
      </c>
      <c r="G46" s="17" t="s">
        <v>214</v>
      </c>
      <c r="H46" s="17" t="s">
        <v>58</v>
      </c>
      <c r="I46" s="17">
        <v>2021</v>
      </c>
      <c r="J46" s="17" t="s">
        <v>63</v>
      </c>
      <c r="K46" s="9" t="s">
        <v>22</v>
      </c>
    </row>
    <row r="47" spans="1:11" ht="50.25" customHeight="1">
      <c r="A47" s="17">
        <v>8</v>
      </c>
      <c r="B47" s="17" t="s">
        <v>204</v>
      </c>
      <c r="C47" s="17" t="s">
        <v>210</v>
      </c>
      <c r="D47" s="17" t="s">
        <v>211</v>
      </c>
      <c r="E47" s="17" t="s">
        <v>207</v>
      </c>
      <c r="F47" s="9" t="s">
        <v>22</v>
      </c>
      <c r="G47" s="17" t="s">
        <v>214</v>
      </c>
      <c r="H47" s="17" t="s">
        <v>58</v>
      </c>
      <c r="I47" s="17">
        <v>2022</v>
      </c>
      <c r="J47" s="17" t="s">
        <v>63</v>
      </c>
      <c r="K47" s="9" t="s">
        <v>22</v>
      </c>
    </row>
    <row r="48" spans="1:11" ht="48">
      <c r="A48" s="17">
        <v>8</v>
      </c>
      <c r="B48" s="17" t="s">
        <v>204</v>
      </c>
      <c r="C48" s="17" t="s">
        <v>212</v>
      </c>
      <c r="D48" s="17" t="s">
        <v>213</v>
      </c>
      <c r="E48" s="17" t="s">
        <v>207</v>
      </c>
      <c r="F48" s="9" t="s">
        <v>22</v>
      </c>
      <c r="G48" s="17" t="s">
        <v>214</v>
      </c>
      <c r="H48" s="17" t="s">
        <v>58</v>
      </c>
      <c r="I48" s="17">
        <v>2023</v>
      </c>
      <c r="J48" s="17" t="s">
        <v>18</v>
      </c>
      <c r="K48" s="9" t="s">
        <v>22</v>
      </c>
    </row>
    <row r="49" spans="1:11" ht="30" customHeight="1">
      <c r="A49" s="25">
        <v>9</v>
      </c>
      <c r="B49" s="226" t="s">
        <v>222</v>
      </c>
      <c r="C49" s="226"/>
      <c r="D49" s="226"/>
      <c r="E49" s="226"/>
      <c r="F49" s="226"/>
      <c r="G49" s="226"/>
      <c r="H49" s="226"/>
      <c r="I49" s="226"/>
      <c r="J49" s="226"/>
      <c r="K49" s="226"/>
    </row>
    <row r="50" spans="1:11" ht="42.75" customHeight="1">
      <c r="A50" s="20">
        <v>9</v>
      </c>
      <c r="B50" s="20" t="s">
        <v>224</v>
      </c>
      <c r="C50" s="20" t="s">
        <v>225</v>
      </c>
      <c r="D50" s="20" t="s">
        <v>226</v>
      </c>
      <c r="E50" s="24" t="s">
        <v>165</v>
      </c>
      <c r="F50" s="24" t="s">
        <v>22</v>
      </c>
      <c r="G50" s="24" t="s">
        <v>227</v>
      </c>
      <c r="H50" s="9" t="s">
        <v>23</v>
      </c>
      <c r="I50" s="24">
        <v>2021</v>
      </c>
      <c r="J50" s="24" t="s">
        <v>18</v>
      </c>
      <c r="K50" s="24" t="s">
        <v>22</v>
      </c>
    </row>
    <row r="51" spans="1:11" ht="71.25" customHeight="1">
      <c r="A51" s="20">
        <v>9</v>
      </c>
      <c r="B51" s="20" t="s">
        <v>224</v>
      </c>
      <c r="C51" s="20" t="s">
        <v>228</v>
      </c>
      <c r="D51" s="17" t="s">
        <v>229</v>
      </c>
      <c r="E51" s="9" t="s">
        <v>207</v>
      </c>
      <c r="F51" s="9" t="s">
        <v>22</v>
      </c>
      <c r="G51" s="9" t="s">
        <v>143</v>
      </c>
      <c r="H51" s="9" t="s">
        <v>23</v>
      </c>
      <c r="I51" s="13">
        <v>2021</v>
      </c>
      <c r="J51" s="13" t="s">
        <v>18</v>
      </c>
      <c r="K51" s="15" t="s">
        <v>15</v>
      </c>
    </row>
    <row r="52" spans="1:11" ht="48">
      <c r="A52" s="17">
        <v>9</v>
      </c>
      <c r="B52" s="17" t="s">
        <v>224</v>
      </c>
      <c r="C52" s="26" t="s">
        <v>230</v>
      </c>
      <c r="D52" s="26" t="s">
        <v>231</v>
      </c>
      <c r="E52" s="13" t="s">
        <v>232</v>
      </c>
      <c r="F52" s="13" t="s">
        <v>22</v>
      </c>
      <c r="G52" s="9" t="s">
        <v>143</v>
      </c>
      <c r="H52" s="9" t="s">
        <v>23</v>
      </c>
      <c r="I52" s="13">
        <v>2021</v>
      </c>
      <c r="J52" s="13" t="s">
        <v>18</v>
      </c>
      <c r="K52" s="15" t="s">
        <v>15</v>
      </c>
    </row>
    <row r="53" spans="1:11" ht="54.75" customHeight="1">
      <c r="A53" s="26">
        <v>9</v>
      </c>
      <c r="B53" s="26" t="s">
        <v>224</v>
      </c>
      <c r="C53" s="26" t="s">
        <v>233</v>
      </c>
      <c r="D53" s="26" t="s">
        <v>165</v>
      </c>
      <c r="E53" s="13" t="s">
        <v>165</v>
      </c>
      <c r="F53" s="13" t="s">
        <v>22</v>
      </c>
      <c r="G53" s="13" t="s">
        <v>143</v>
      </c>
      <c r="H53" s="13" t="s">
        <v>23</v>
      </c>
      <c r="I53" s="13">
        <v>2022</v>
      </c>
      <c r="J53" s="13" t="s">
        <v>18</v>
      </c>
      <c r="K53" s="15" t="s">
        <v>15</v>
      </c>
    </row>
    <row r="54" spans="1:11" ht="48">
      <c r="A54" s="26">
        <v>9</v>
      </c>
      <c r="B54" s="26" t="s">
        <v>234</v>
      </c>
      <c r="C54" s="26" t="s">
        <v>235</v>
      </c>
      <c r="D54" s="12" t="s">
        <v>236</v>
      </c>
      <c r="E54" s="13" t="s">
        <v>232</v>
      </c>
      <c r="F54" s="13" t="s">
        <v>22</v>
      </c>
      <c r="G54" s="13" t="s">
        <v>143</v>
      </c>
      <c r="H54" s="13" t="s">
        <v>23</v>
      </c>
      <c r="I54" s="13">
        <v>2021</v>
      </c>
      <c r="J54" s="13" t="s">
        <v>44</v>
      </c>
      <c r="K54" s="15" t="s">
        <v>15</v>
      </c>
    </row>
    <row r="55" spans="1:11" ht="48">
      <c r="A55" s="17">
        <v>9</v>
      </c>
      <c r="B55" s="17" t="s">
        <v>234</v>
      </c>
      <c r="C55" s="17" t="s">
        <v>235</v>
      </c>
      <c r="D55" s="20" t="s">
        <v>237</v>
      </c>
      <c r="E55" s="17" t="s">
        <v>238</v>
      </c>
      <c r="F55" s="9" t="s">
        <v>22</v>
      </c>
      <c r="G55" s="9" t="s">
        <v>143</v>
      </c>
      <c r="H55" s="9" t="s">
        <v>23</v>
      </c>
      <c r="I55" s="9">
        <v>2021</v>
      </c>
      <c r="J55" s="9" t="s">
        <v>18</v>
      </c>
      <c r="K55" s="15" t="s">
        <v>15</v>
      </c>
    </row>
    <row r="56" spans="1:11" ht="48">
      <c r="A56" s="17">
        <v>9</v>
      </c>
      <c r="B56" s="17" t="s">
        <v>234</v>
      </c>
      <c r="C56" s="17" t="s">
        <v>235</v>
      </c>
      <c r="D56" s="20" t="s">
        <v>239</v>
      </c>
      <c r="E56" s="9" t="s">
        <v>232</v>
      </c>
      <c r="F56" s="9" t="s">
        <v>22</v>
      </c>
      <c r="G56" s="9" t="s">
        <v>143</v>
      </c>
      <c r="H56" s="9" t="s">
        <v>23</v>
      </c>
      <c r="I56" s="9">
        <v>2022</v>
      </c>
      <c r="J56" s="9" t="s">
        <v>18</v>
      </c>
      <c r="K56" s="15" t="s">
        <v>15</v>
      </c>
    </row>
    <row r="57" spans="1:11" ht="30" customHeight="1">
      <c r="A57" s="40">
        <v>10</v>
      </c>
      <c r="B57" s="244" t="s">
        <v>248</v>
      </c>
      <c r="C57" s="244"/>
      <c r="D57" s="244"/>
      <c r="E57" s="244"/>
      <c r="F57" s="244"/>
      <c r="G57" s="244"/>
      <c r="H57" s="244"/>
      <c r="I57" s="244"/>
      <c r="J57" s="244"/>
      <c r="K57" s="244"/>
    </row>
    <row r="58" spans="1:11" ht="40.5" customHeight="1">
      <c r="A58" s="75">
        <v>10</v>
      </c>
      <c r="B58" s="73" t="s">
        <v>249</v>
      </c>
      <c r="C58" s="73" t="s">
        <v>250</v>
      </c>
      <c r="D58" s="74" t="s">
        <v>251</v>
      </c>
      <c r="E58" s="73" t="s">
        <v>54</v>
      </c>
      <c r="F58" s="73" t="s">
        <v>22</v>
      </c>
      <c r="G58" s="73" t="s">
        <v>30</v>
      </c>
      <c r="H58" s="73" t="s">
        <v>23</v>
      </c>
      <c r="I58" s="73">
        <v>2021</v>
      </c>
      <c r="J58" s="73" t="s">
        <v>18</v>
      </c>
      <c r="K58" s="73" t="s">
        <v>22</v>
      </c>
    </row>
    <row r="59" spans="1:11" ht="47.25" customHeight="1">
      <c r="A59" s="24">
        <v>10</v>
      </c>
      <c r="B59" s="71" t="s">
        <v>252</v>
      </c>
      <c r="C59" s="73" t="s">
        <v>253</v>
      </c>
      <c r="D59" s="74" t="s">
        <v>254</v>
      </c>
      <c r="E59" s="73" t="s">
        <v>165</v>
      </c>
      <c r="F59" s="73" t="s">
        <v>22</v>
      </c>
      <c r="G59" s="73" t="s">
        <v>255</v>
      </c>
      <c r="H59" s="73" t="s">
        <v>58</v>
      </c>
      <c r="I59" s="73">
        <v>2022</v>
      </c>
      <c r="J59" s="73" t="s">
        <v>18</v>
      </c>
      <c r="K59" s="73" t="s">
        <v>22</v>
      </c>
    </row>
    <row r="60" spans="1:11" ht="48">
      <c r="A60" s="76">
        <v>10</v>
      </c>
      <c r="B60" s="71" t="s">
        <v>252</v>
      </c>
      <c r="C60" s="73" t="s">
        <v>256</v>
      </c>
      <c r="D60" s="74" t="s">
        <v>257</v>
      </c>
      <c r="E60" s="73" t="s">
        <v>258</v>
      </c>
      <c r="F60" s="73" t="s">
        <v>22</v>
      </c>
      <c r="G60" s="73" t="s">
        <v>255</v>
      </c>
      <c r="H60" s="73" t="s">
        <v>58</v>
      </c>
      <c r="I60" s="73">
        <v>2022</v>
      </c>
      <c r="J60" s="73" t="s">
        <v>18</v>
      </c>
      <c r="K60" s="73" t="s">
        <v>22</v>
      </c>
    </row>
    <row r="61" spans="1:11" ht="36">
      <c r="A61" s="75">
        <v>10</v>
      </c>
      <c r="B61" s="73" t="s">
        <v>259</v>
      </c>
      <c r="C61" s="73" t="s">
        <v>260</v>
      </c>
      <c r="D61" s="73" t="s">
        <v>261</v>
      </c>
      <c r="E61" s="73" t="s">
        <v>262</v>
      </c>
      <c r="F61" s="73" t="s">
        <v>22</v>
      </c>
      <c r="G61" s="73" t="s">
        <v>263</v>
      </c>
      <c r="H61" s="73" t="s">
        <v>58</v>
      </c>
      <c r="I61" s="73">
        <v>2021</v>
      </c>
      <c r="J61" s="73" t="s">
        <v>18</v>
      </c>
      <c r="K61" s="73" t="s">
        <v>22</v>
      </c>
    </row>
    <row r="62" spans="1:11" ht="57" customHeight="1">
      <c r="A62" s="75">
        <v>10</v>
      </c>
      <c r="B62" s="73" t="s">
        <v>259</v>
      </c>
      <c r="C62" s="73" t="s">
        <v>264</v>
      </c>
      <c r="D62" s="73" t="s">
        <v>265</v>
      </c>
      <c r="E62" s="73" t="s">
        <v>262</v>
      </c>
      <c r="F62" s="73" t="s">
        <v>22</v>
      </c>
      <c r="G62" s="73" t="s">
        <v>263</v>
      </c>
      <c r="H62" s="73" t="s">
        <v>58</v>
      </c>
      <c r="I62" s="73">
        <v>2021</v>
      </c>
      <c r="J62" s="73" t="s">
        <v>18</v>
      </c>
      <c r="K62" s="73" t="s">
        <v>22</v>
      </c>
    </row>
    <row r="63" spans="1:11" ht="30" customHeight="1">
      <c r="A63" s="78">
        <v>11</v>
      </c>
      <c r="B63" s="226" t="s">
        <v>276</v>
      </c>
      <c r="C63" s="226"/>
      <c r="D63" s="226"/>
      <c r="E63" s="226"/>
      <c r="F63" s="226"/>
      <c r="G63" s="226"/>
      <c r="H63" s="226"/>
      <c r="I63" s="226"/>
      <c r="J63" s="226"/>
      <c r="K63" s="226"/>
    </row>
    <row r="64" spans="1:11" ht="132">
      <c r="A64" s="79">
        <v>11</v>
      </c>
      <c r="B64" s="80" t="s">
        <v>279</v>
      </c>
      <c r="C64" s="80" t="s">
        <v>282</v>
      </c>
      <c r="D64" s="74" t="s">
        <v>283</v>
      </c>
      <c r="E64" s="80" t="s">
        <v>293</v>
      </c>
      <c r="F64" s="80" t="s">
        <v>22</v>
      </c>
      <c r="G64" s="80" t="s">
        <v>281</v>
      </c>
      <c r="H64" s="80" t="s">
        <v>23</v>
      </c>
      <c r="I64" s="80">
        <v>2021</v>
      </c>
      <c r="J64" s="80" t="s">
        <v>18</v>
      </c>
      <c r="K64" s="9" t="s">
        <v>22</v>
      </c>
    </row>
    <row r="65" spans="1:11" ht="132">
      <c r="A65" s="79">
        <v>11</v>
      </c>
      <c r="B65" s="80" t="s">
        <v>279</v>
      </c>
      <c r="C65" s="80" t="s">
        <v>282</v>
      </c>
      <c r="D65" s="74" t="s">
        <v>284</v>
      </c>
      <c r="E65" s="77" t="s">
        <v>293</v>
      </c>
      <c r="F65" s="80" t="s">
        <v>22</v>
      </c>
      <c r="G65" s="80" t="s">
        <v>281</v>
      </c>
      <c r="H65" s="80" t="s">
        <v>23</v>
      </c>
      <c r="I65" s="80">
        <v>2022</v>
      </c>
      <c r="J65" s="80" t="s">
        <v>44</v>
      </c>
      <c r="K65" s="9" t="s">
        <v>22</v>
      </c>
    </row>
    <row r="66" spans="1:11" ht="132">
      <c r="A66" s="79">
        <v>11</v>
      </c>
      <c r="B66" s="80" t="s">
        <v>279</v>
      </c>
      <c r="C66" s="80" t="s">
        <v>282</v>
      </c>
      <c r="D66" s="74" t="s">
        <v>285</v>
      </c>
      <c r="E66" s="80" t="s">
        <v>293</v>
      </c>
      <c r="F66" s="80" t="s">
        <v>22</v>
      </c>
      <c r="G66" s="80" t="s">
        <v>281</v>
      </c>
      <c r="H66" s="80" t="s">
        <v>23</v>
      </c>
      <c r="I66" s="80">
        <v>2023</v>
      </c>
      <c r="J66" s="80" t="s">
        <v>63</v>
      </c>
      <c r="K66" s="9" t="s">
        <v>22</v>
      </c>
    </row>
    <row r="67" spans="1:11" ht="192">
      <c r="A67" s="79">
        <v>11</v>
      </c>
      <c r="B67" s="80" t="s">
        <v>279</v>
      </c>
      <c r="C67" s="80" t="s">
        <v>286</v>
      </c>
      <c r="D67" s="74" t="s">
        <v>287</v>
      </c>
      <c r="E67" s="80" t="s">
        <v>293</v>
      </c>
      <c r="F67" s="80" t="s">
        <v>22</v>
      </c>
      <c r="G67" s="80" t="s">
        <v>281</v>
      </c>
      <c r="H67" s="80" t="s">
        <v>23</v>
      </c>
      <c r="I67" s="80">
        <v>2023</v>
      </c>
      <c r="J67" s="80" t="s">
        <v>44</v>
      </c>
      <c r="K67" s="9" t="s">
        <v>22</v>
      </c>
    </row>
    <row r="68" spans="1:11" ht="48">
      <c r="A68" s="79">
        <v>11</v>
      </c>
      <c r="B68" s="80" t="s">
        <v>288</v>
      </c>
      <c r="C68" s="80" t="s">
        <v>289</v>
      </c>
      <c r="D68" s="74" t="s">
        <v>290</v>
      </c>
      <c r="E68" s="80" t="s">
        <v>165</v>
      </c>
      <c r="F68" s="80" t="s">
        <v>22</v>
      </c>
      <c r="G68" s="80" t="s">
        <v>281</v>
      </c>
      <c r="H68" s="80" t="s">
        <v>23</v>
      </c>
      <c r="I68" s="80">
        <v>2022</v>
      </c>
      <c r="J68" s="80" t="s">
        <v>63</v>
      </c>
      <c r="K68" s="9" t="s">
        <v>22</v>
      </c>
    </row>
    <row r="69" spans="1:11" ht="60">
      <c r="A69" s="79">
        <v>11</v>
      </c>
      <c r="B69" s="80" t="s">
        <v>288</v>
      </c>
      <c r="C69" s="80" t="s">
        <v>291</v>
      </c>
      <c r="D69" s="74" t="s">
        <v>292</v>
      </c>
      <c r="E69" s="80" t="s">
        <v>207</v>
      </c>
      <c r="F69" s="80" t="s">
        <v>22</v>
      </c>
      <c r="G69" s="80" t="s">
        <v>281</v>
      </c>
      <c r="H69" s="80" t="s">
        <v>23</v>
      </c>
      <c r="I69" s="80">
        <v>2023</v>
      </c>
      <c r="J69" s="80" t="s">
        <v>34</v>
      </c>
      <c r="K69" s="9" t="s">
        <v>22</v>
      </c>
    </row>
    <row r="70" spans="1:11" ht="30" customHeight="1">
      <c r="A70" s="89">
        <v>12</v>
      </c>
      <c r="B70" s="226" t="s">
        <v>308</v>
      </c>
      <c r="C70" s="226"/>
      <c r="D70" s="226"/>
      <c r="E70" s="226"/>
      <c r="F70" s="226"/>
      <c r="G70" s="226"/>
      <c r="H70" s="226"/>
      <c r="I70" s="226"/>
      <c r="J70" s="226"/>
      <c r="K70" s="226"/>
    </row>
    <row r="71" spans="1:11" ht="60">
      <c r="A71" s="77">
        <v>12</v>
      </c>
      <c r="B71" s="26" t="s">
        <v>310</v>
      </c>
      <c r="C71" s="26" t="s">
        <v>311</v>
      </c>
      <c r="D71" s="74" t="s">
        <v>312</v>
      </c>
      <c r="E71" s="57" t="s">
        <v>361</v>
      </c>
      <c r="F71" s="77" t="s">
        <v>22</v>
      </c>
      <c r="G71" s="77" t="s">
        <v>281</v>
      </c>
      <c r="H71" s="77" t="s">
        <v>23</v>
      </c>
      <c r="I71" s="90">
        <v>2021</v>
      </c>
      <c r="J71" s="77" t="s">
        <v>44</v>
      </c>
      <c r="K71" s="24" t="s">
        <v>15</v>
      </c>
    </row>
    <row r="72" spans="1:11" ht="48">
      <c r="A72" s="77">
        <v>12</v>
      </c>
      <c r="B72" s="26" t="s">
        <v>313</v>
      </c>
      <c r="C72" s="26" t="s">
        <v>314</v>
      </c>
      <c r="D72" s="74" t="s">
        <v>315</v>
      </c>
      <c r="E72" s="57" t="s">
        <v>293</v>
      </c>
      <c r="F72" s="77" t="s">
        <v>22</v>
      </c>
      <c r="G72" s="77" t="s">
        <v>281</v>
      </c>
      <c r="H72" s="77" t="s">
        <v>23</v>
      </c>
      <c r="I72" s="90">
        <v>2021</v>
      </c>
      <c r="J72" s="77" t="s">
        <v>18</v>
      </c>
      <c r="K72" s="24" t="s">
        <v>15</v>
      </c>
    </row>
    <row r="73" spans="1:11" ht="72">
      <c r="A73" s="77">
        <v>12</v>
      </c>
      <c r="B73" s="26" t="s">
        <v>316</v>
      </c>
      <c r="C73" s="26" t="s">
        <v>317</v>
      </c>
      <c r="D73" s="74" t="s">
        <v>318</v>
      </c>
      <c r="E73" s="57" t="s">
        <v>293</v>
      </c>
      <c r="F73" s="77" t="s">
        <v>22</v>
      </c>
      <c r="G73" s="77" t="s">
        <v>281</v>
      </c>
      <c r="H73" s="77" t="s">
        <v>23</v>
      </c>
      <c r="I73" s="90">
        <v>2022</v>
      </c>
      <c r="J73" s="77" t="s">
        <v>44</v>
      </c>
      <c r="K73" s="24" t="s">
        <v>15</v>
      </c>
    </row>
    <row r="74" spans="1:11" ht="60">
      <c r="A74" s="77">
        <v>12</v>
      </c>
      <c r="B74" s="92" t="s">
        <v>319</v>
      </c>
      <c r="C74" s="93" t="s">
        <v>320</v>
      </c>
      <c r="D74" s="14" t="s">
        <v>321</v>
      </c>
      <c r="E74" s="26" t="s">
        <v>293</v>
      </c>
      <c r="F74" s="77" t="s">
        <v>22</v>
      </c>
      <c r="G74" s="77" t="s">
        <v>281</v>
      </c>
      <c r="H74" s="77" t="s">
        <v>23</v>
      </c>
      <c r="I74" s="90">
        <v>2022</v>
      </c>
      <c r="J74" s="77" t="s">
        <v>44</v>
      </c>
      <c r="K74" s="24" t="s">
        <v>15</v>
      </c>
    </row>
    <row r="75" spans="1:11" ht="60">
      <c r="A75" s="77">
        <v>12</v>
      </c>
      <c r="B75" s="101" t="s">
        <v>322</v>
      </c>
      <c r="C75" s="102" t="s">
        <v>323</v>
      </c>
      <c r="D75" s="14" t="s">
        <v>324</v>
      </c>
      <c r="E75" s="26" t="s">
        <v>293</v>
      </c>
      <c r="F75" s="77" t="s">
        <v>22</v>
      </c>
      <c r="G75" s="77" t="s">
        <v>281</v>
      </c>
      <c r="H75" s="77" t="s">
        <v>23</v>
      </c>
      <c r="I75" s="90">
        <v>2022</v>
      </c>
      <c r="J75" s="77" t="s">
        <v>18</v>
      </c>
      <c r="K75" s="24" t="s">
        <v>15</v>
      </c>
    </row>
    <row r="76" spans="1:11" ht="60">
      <c r="A76" s="57">
        <v>12</v>
      </c>
      <c r="B76" s="94" t="s">
        <v>325</v>
      </c>
      <c r="C76" s="26" t="s">
        <v>326</v>
      </c>
      <c r="D76" s="14" t="s">
        <v>327</v>
      </c>
      <c r="E76" s="57" t="s">
        <v>293</v>
      </c>
      <c r="F76" s="57" t="s">
        <v>22</v>
      </c>
      <c r="G76" s="57" t="s">
        <v>281</v>
      </c>
      <c r="H76" s="57" t="s">
        <v>23</v>
      </c>
      <c r="I76" s="91">
        <v>2023</v>
      </c>
      <c r="J76" s="57" t="s">
        <v>44</v>
      </c>
      <c r="K76" s="24" t="s">
        <v>15</v>
      </c>
    </row>
    <row r="77" spans="1:11" ht="72">
      <c r="A77" s="57">
        <v>12</v>
      </c>
      <c r="B77" s="92" t="s">
        <v>328</v>
      </c>
      <c r="C77" s="77" t="s">
        <v>329</v>
      </c>
      <c r="D77" s="74" t="s">
        <v>330</v>
      </c>
      <c r="E77" s="57" t="s">
        <v>293</v>
      </c>
      <c r="F77" s="77" t="s">
        <v>22</v>
      </c>
      <c r="G77" s="77" t="s">
        <v>281</v>
      </c>
      <c r="H77" s="77" t="s">
        <v>23</v>
      </c>
      <c r="I77" s="91">
        <v>2023</v>
      </c>
      <c r="J77" s="57" t="s">
        <v>18</v>
      </c>
      <c r="K77" s="24" t="s">
        <v>15</v>
      </c>
    </row>
    <row r="78" spans="1:11" ht="48">
      <c r="A78" s="13">
        <v>12</v>
      </c>
      <c r="B78" s="94" t="s">
        <v>331</v>
      </c>
      <c r="C78" s="26" t="s">
        <v>332</v>
      </c>
      <c r="D78" s="14" t="s">
        <v>333</v>
      </c>
      <c r="E78" s="13" t="s">
        <v>293</v>
      </c>
      <c r="F78" s="13" t="s">
        <v>22</v>
      </c>
      <c r="G78" s="13" t="s">
        <v>281</v>
      </c>
      <c r="H78" s="13" t="s">
        <v>23</v>
      </c>
      <c r="I78" s="91">
        <v>2023</v>
      </c>
      <c r="J78" s="13" t="s">
        <v>18</v>
      </c>
      <c r="K78" s="24" t="s">
        <v>15</v>
      </c>
    </row>
    <row r="79" spans="1:11" ht="48">
      <c r="A79" s="13">
        <v>12</v>
      </c>
      <c r="B79" s="94" t="s">
        <v>331</v>
      </c>
      <c r="C79" s="26" t="s">
        <v>334</v>
      </c>
      <c r="D79" s="26" t="s">
        <v>335</v>
      </c>
      <c r="E79" s="13" t="s">
        <v>293</v>
      </c>
      <c r="F79" s="13" t="s">
        <v>22</v>
      </c>
      <c r="G79" s="13" t="s">
        <v>281</v>
      </c>
      <c r="H79" s="13" t="s">
        <v>23</v>
      </c>
      <c r="I79" s="90">
        <v>2022</v>
      </c>
      <c r="J79" s="13" t="s">
        <v>18</v>
      </c>
      <c r="K79" s="24" t="s">
        <v>15</v>
      </c>
    </row>
    <row r="80" spans="1:11" ht="96">
      <c r="A80" s="90">
        <v>12</v>
      </c>
      <c r="B80" s="90" t="s">
        <v>336</v>
      </c>
      <c r="C80" s="90" t="s">
        <v>337</v>
      </c>
      <c r="D80" s="95" t="s">
        <v>338</v>
      </c>
      <c r="E80" s="90" t="s">
        <v>207</v>
      </c>
      <c r="F80" s="90" t="s">
        <v>22</v>
      </c>
      <c r="G80" s="90" t="s">
        <v>281</v>
      </c>
      <c r="H80" s="90" t="s">
        <v>23</v>
      </c>
      <c r="I80" s="90">
        <v>2021</v>
      </c>
      <c r="J80" s="90" t="s">
        <v>18</v>
      </c>
      <c r="K80" s="105" t="s">
        <v>22</v>
      </c>
    </row>
    <row r="81" spans="1:11" ht="84">
      <c r="A81" s="96">
        <v>12</v>
      </c>
      <c r="B81" s="97" t="s">
        <v>339</v>
      </c>
      <c r="C81" s="98" t="s">
        <v>340</v>
      </c>
      <c r="D81" s="95" t="s">
        <v>341</v>
      </c>
      <c r="E81" s="96" t="s">
        <v>293</v>
      </c>
      <c r="F81" s="96" t="s">
        <v>22</v>
      </c>
      <c r="G81" s="96" t="s">
        <v>281</v>
      </c>
      <c r="H81" s="96" t="s">
        <v>23</v>
      </c>
      <c r="I81" s="99">
        <v>2021</v>
      </c>
      <c r="J81" s="95" t="s">
        <v>44</v>
      </c>
      <c r="K81" s="24" t="s">
        <v>15</v>
      </c>
    </row>
    <row r="82" spans="1:11" ht="72">
      <c r="A82" s="90">
        <v>12</v>
      </c>
      <c r="B82" s="90" t="s">
        <v>308</v>
      </c>
      <c r="C82" s="97" t="s">
        <v>342</v>
      </c>
      <c r="D82" s="16" t="s">
        <v>343</v>
      </c>
      <c r="E82" s="96" t="s">
        <v>207</v>
      </c>
      <c r="F82" s="99" t="s">
        <v>22</v>
      </c>
      <c r="G82" s="90" t="s">
        <v>281</v>
      </c>
      <c r="H82" s="96" t="s">
        <v>23</v>
      </c>
      <c r="I82" s="90">
        <v>2021</v>
      </c>
      <c r="J82" s="90" t="s">
        <v>44</v>
      </c>
      <c r="K82" s="24" t="s">
        <v>15</v>
      </c>
    </row>
    <row r="83" spans="1:11" ht="48">
      <c r="A83" s="90">
        <v>12</v>
      </c>
      <c r="B83" s="90" t="s">
        <v>345</v>
      </c>
      <c r="C83" s="95" t="s">
        <v>346</v>
      </c>
      <c r="D83" s="95" t="s">
        <v>347</v>
      </c>
      <c r="E83" s="95" t="s">
        <v>207</v>
      </c>
      <c r="F83" s="90" t="s">
        <v>22</v>
      </c>
      <c r="G83" s="90" t="s">
        <v>281</v>
      </c>
      <c r="H83" s="95" t="s">
        <v>23</v>
      </c>
      <c r="I83" s="90">
        <v>2022</v>
      </c>
      <c r="J83" s="95" t="s">
        <v>18</v>
      </c>
      <c r="K83" s="24" t="s">
        <v>15</v>
      </c>
    </row>
    <row r="84" spans="1:11" ht="48">
      <c r="A84" s="90">
        <v>12</v>
      </c>
      <c r="B84" s="90" t="s">
        <v>348</v>
      </c>
      <c r="C84" s="99" t="s">
        <v>349</v>
      </c>
      <c r="D84" s="100" t="s">
        <v>350</v>
      </c>
      <c r="E84" s="90" t="s">
        <v>207</v>
      </c>
      <c r="F84" s="99" t="s">
        <v>22</v>
      </c>
      <c r="G84" s="90" t="s">
        <v>281</v>
      </c>
      <c r="H84" s="90" t="s">
        <v>23</v>
      </c>
      <c r="I84" s="90">
        <v>2022</v>
      </c>
      <c r="J84" s="90" t="s">
        <v>18</v>
      </c>
      <c r="K84" s="24" t="s">
        <v>15</v>
      </c>
    </row>
    <row r="85" spans="1:11" ht="168">
      <c r="A85" s="90">
        <v>12</v>
      </c>
      <c r="B85" s="90" t="s">
        <v>308</v>
      </c>
      <c r="C85" s="103" t="s">
        <v>351</v>
      </c>
      <c r="D85" s="100" t="s">
        <v>352</v>
      </c>
      <c r="E85" s="90" t="s">
        <v>207</v>
      </c>
      <c r="F85" s="90" t="s">
        <v>22</v>
      </c>
      <c r="G85" s="90" t="s">
        <v>281</v>
      </c>
      <c r="H85" s="90" t="s">
        <v>23</v>
      </c>
      <c r="I85" s="90">
        <v>2022</v>
      </c>
      <c r="J85" s="90" t="s">
        <v>18</v>
      </c>
      <c r="K85" s="24" t="s">
        <v>15</v>
      </c>
    </row>
    <row r="86" spans="1:11" ht="48">
      <c r="A86" s="95">
        <v>12</v>
      </c>
      <c r="B86" s="90" t="s">
        <v>353</v>
      </c>
      <c r="C86" s="95" t="s">
        <v>354</v>
      </c>
      <c r="D86" s="95" t="s">
        <v>355</v>
      </c>
      <c r="E86" s="95" t="s">
        <v>207</v>
      </c>
      <c r="F86" s="95" t="s">
        <v>22</v>
      </c>
      <c r="G86" s="95" t="s">
        <v>281</v>
      </c>
      <c r="H86" s="95" t="s">
        <v>23</v>
      </c>
      <c r="I86" s="91">
        <v>2023</v>
      </c>
      <c r="J86" s="95" t="s">
        <v>44</v>
      </c>
      <c r="K86" s="24" t="s">
        <v>15</v>
      </c>
    </row>
    <row r="87" spans="1:11" ht="87.75" customHeight="1">
      <c r="A87" s="95">
        <v>12</v>
      </c>
      <c r="B87" s="18" t="s">
        <v>356</v>
      </c>
      <c r="C87" s="103" t="s">
        <v>357</v>
      </c>
      <c r="D87" s="95" t="s">
        <v>358</v>
      </c>
      <c r="E87" s="95" t="s">
        <v>14</v>
      </c>
      <c r="F87" s="95" t="s">
        <v>22</v>
      </c>
      <c r="G87" s="95" t="s">
        <v>281</v>
      </c>
      <c r="H87" s="95" t="s">
        <v>23</v>
      </c>
      <c r="I87" s="90">
        <v>2022</v>
      </c>
      <c r="J87" s="95" t="s">
        <v>44</v>
      </c>
      <c r="K87" s="24" t="s">
        <v>15</v>
      </c>
    </row>
    <row r="88" spans="1:11" ht="38.25" customHeight="1">
      <c r="A88" s="95">
        <v>12</v>
      </c>
      <c r="B88" s="104" t="s">
        <v>356</v>
      </c>
      <c r="C88" s="103" t="s">
        <v>359</v>
      </c>
      <c r="D88" s="95" t="s">
        <v>360</v>
      </c>
      <c r="E88" s="95" t="s">
        <v>207</v>
      </c>
      <c r="F88" s="95" t="s">
        <v>22</v>
      </c>
      <c r="G88" s="95" t="s">
        <v>281</v>
      </c>
      <c r="H88" s="95" t="s">
        <v>23</v>
      </c>
      <c r="I88" s="91">
        <v>2023</v>
      </c>
      <c r="J88" s="95" t="s">
        <v>44</v>
      </c>
      <c r="K88" s="9" t="s">
        <v>15</v>
      </c>
    </row>
    <row r="89" spans="1:11" ht="30" customHeight="1">
      <c r="A89" s="107">
        <v>13</v>
      </c>
      <c r="B89" s="244" t="s">
        <v>378</v>
      </c>
      <c r="C89" s="244"/>
      <c r="D89" s="244"/>
      <c r="E89" s="244"/>
      <c r="F89" s="244"/>
      <c r="G89" s="244"/>
      <c r="H89" s="244"/>
      <c r="I89" s="244"/>
      <c r="J89" s="244"/>
      <c r="K89" s="244"/>
    </row>
    <row r="90" spans="1:11" ht="240">
      <c r="A90" s="77">
        <v>13</v>
      </c>
      <c r="B90" s="26" t="s">
        <v>379</v>
      </c>
      <c r="C90" s="26" t="s">
        <v>380</v>
      </c>
      <c r="D90" s="74" t="s">
        <v>418</v>
      </c>
      <c r="E90" s="57" t="s">
        <v>14</v>
      </c>
      <c r="F90" s="77" t="s">
        <v>22</v>
      </c>
      <c r="G90" s="77" t="s">
        <v>281</v>
      </c>
      <c r="H90" s="77" t="s">
        <v>23</v>
      </c>
      <c r="I90" s="90">
        <v>2021</v>
      </c>
      <c r="J90" s="77" t="s">
        <v>44</v>
      </c>
      <c r="K90" s="24" t="s">
        <v>15</v>
      </c>
    </row>
    <row r="91" spans="1:11" ht="72">
      <c r="A91" s="77">
        <v>13</v>
      </c>
      <c r="B91" s="26" t="s">
        <v>379</v>
      </c>
      <c r="C91" s="26" t="s">
        <v>381</v>
      </c>
      <c r="D91" s="74" t="s">
        <v>382</v>
      </c>
      <c r="E91" s="57" t="s">
        <v>14</v>
      </c>
      <c r="F91" s="77" t="s">
        <v>22</v>
      </c>
      <c r="G91" s="77" t="s">
        <v>281</v>
      </c>
      <c r="H91" s="77" t="s">
        <v>23</v>
      </c>
      <c r="I91" s="90">
        <v>2021</v>
      </c>
      <c r="J91" s="77" t="s">
        <v>18</v>
      </c>
      <c r="K91" s="24" t="s">
        <v>15</v>
      </c>
    </row>
    <row r="92" spans="1:11" ht="36">
      <c r="A92" s="77">
        <v>13</v>
      </c>
      <c r="B92" s="26" t="s">
        <v>379</v>
      </c>
      <c r="C92" s="20" t="s">
        <v>383</v>
      </c>
      <c r="D92" s="74" t="s">
        <v>384</v>
      </c>
      <c r="E92" s="57" t="s">
        <v>26</v>
      </c>
      <c r="F92" s="77" t="s">
        <v>22</v>
      </c>
      <c r="G92" s="77" t="s">
        <v>281</v>
      </c>
      <c r="H92" s="77" t="s">
        <v>23</v>
      </c>
      <c r="I92" s="90">
        <v>2021</v>
      </c>
      <c r="J92" s="77" t="s">
        <v>44</v>
      </c>
      <c r="K92" s="24" t="s">
        <v>15</v>
      </c>
    </row>
    <row r="93" spans="1:11" ht="36">
      <c r="A93" s="77">
        <v>13</v>
      </c>
      <c r="B93" s="77" t="s">
        <v>379</v>
      </c>
      <c r="C93" s="93" t="s">
        <v>385</v>
      </c>
      <c r="D93" s="14" t="s">
        <v>386</v>
      </c>
      <c r="E93" s="26" t="s">
        <v>293</v>
      </c>
      <c r="F93" s="77" t="s">
        <v>22</v>
      </c>
      <c r="G93" s="77" t="s">
        <v>281</v>
      </c>
      <c r="H93" s="77" t="s">
        <v>23</v>
      </c>
      <c r="I93" s="90">
        <v>2021</v>
      </c>
      <c r="J93" s="77" t="s">
        <v>44</v>
      </c>
      <c r="K93" s="24" t="s">
        <v>15</v>
      </c>
    </row>
    <row r="94" spans="1:11" ht="60">
      <c r="A94" s="77">
        <v>13</v>
      </c>
      <c r="B94" s="26" t="s">
        <v>379</v>
      </c>
      <c r="C94" s="102" t="s">
        <v>387</v>
      </c>
      <c r="D94" s="14" t="s">
        <v>388</v>
      </c>
      <c r="E94" s="26" t="s">
        <v>14</v>
      </c>
      <c r="F94" s="77" t="s">
        <v>22</v>
      </c>
      <c r="G94" s="77" t="s">
        <v>281</v>
      </c>
      <c r="H94" s="77" t="s">
        <v>23</v>
      </c>
      <c r="I94" s="90">
        <v>2022</v>
      </c>
      <c r="J94" s="77" t="s">
        <v>18</v>
      </c>
      <c r="K94" s="24" t="s">
        <v>15</v>
      </c>
    </row>
    <row r="95" spans="1:11" ht="60">
      <c r="A95" s="57">
        <v>13</v>
      </c>
      <c r="B95" s="26" t="s">
        <v>379</v>
      </c>
      <c r="C95" s="26" t="s">
        <v>389</v>
      </c>
      <c r="D95" s="14" t="s">
        <v>390</v>
      </c>
      <c r="E95" s="57" t="s">
        <v>293</v>
      </c>
      <c r="F95" s="57" t="s">
        <v>22</v>
      </c>
      <c r="G95" s="57" t="s">
        <v>281</v>
      </c>
      <c r="H95" s="57" t="s">
        <v>23</v>
      </c>
      <c r="I95" s="91">
        <v>2022</v>
      </c>
      <c r="J95" s="57" t="s">
        <v>63</v>
      </c>
      <c r="K95" s="24" t="s">
        <v>15</v>
      </c>
    </row>
    <row r="96" spans="1:11" ht="48">
      <c r="A96" s="57">
        <v>13</v>
      </c>
      <c r="B96" s="77" t="s">
        <v>379</v>
      </c>
      <c r="C96" s="77" t="s">
        <v>391</v>
      </c>
      <c r="D96" s="14" t="s">
        <v>392</v>
      </c>
      <c r="E96" s="57" t="s">
        <v>293</v>
      </c>
      <c r="F96" s="77" t="s">
        <v>22</v>
      </c>
      <c r="G96" s="77" t="s">
        <v>281</v>
      </c>
      <c r="H96" s="77" t="s">
        <v>58</v>
      </c>
      <c r="I96" s="91">
        <v>2022</v>
      </c>
      <c r="J96" s="57" t="s">
        <v>63</v>
      </c>
      <c r="K96" s="24" t="s">
        <v>15</v>
      </c>
    </row>
    <row r="97" spans="1:11" ht="60">
      <c r="A97" s="13">
        <v>13</v>
      </c>
      <c r="B97" s="26" t="s">
        <v>393</v>
      </c>
      <c r="C97" s="102" t="s">
        <v>394</v>
      </c>
      <c r="D97" s="14" t="s">
        <v>395</v>
      </c>
      <c r="E97" s="13" t="s">
        <v>26</v>
      </c>
      <c r="F97" s="13" t="s">
        <v>22</v>
      </c>
      <c r="G97" s="77" t="s">
        <v>281</v>
      </c>
      <c r="H97" s="13" t="s">
        <v>23</v>
      </c>
      <c r="I97" s="91">
        <v>2022</v>
      </c>
      <c r="J97" s="13" t="s">
        <v>63</v>
      </c>
      <c r="K97" s="24" t="s">
        <v>15</v>
      </c>
    </row>
    <row r="98" spans="1:11" ht="91.5" customHeight="1">
      <c r="A98" s="13">
        <v>13</v>
      </c>
      <c r="B98" s="26" t="s">
        <v>393</v>
      </c>
      <c r="C98" s="102" t="s">
        <v>396</v>
      </c>
      <c r="D98" s="14" t="s">
        <v>419</v>
      </c>
      <c r="E98" s="13" t="s">
        <v>262</v>
      </c>
      <c r="F98" s="13" t="s">
        <v>22</v>
      </c>
      <c r="G98" s="13" t="s">
        <v>397</v>
      </c>
      <c r="H98" s="13" t="s">
        <v>23</v>
      </c>
      <c r="I98" s="91">
        <v>2022</v>
      </c>
      <c r="J98" s="13" t="s">
        <v>44</v>
      </c>
      <c r="K98" s="24" t="s">
        <v>15</v>
      </c>
    </row>
    <row r="99" spans="1:11" ht="65.25" customHeight="1">
      <c r="A99" s="13">
        <v>13</v>
      </c>
      <c r="B99" s="26" t="s">
        <v>331</v>
      </c>
      <c r="C99" s="26" t="s">
        <v>398</v>
      </c>
      <c r="D99" s="14" t="s">
        <v>399</v>
      </c>
      <c r="E99" s="13" t="s">
        <v>262</v>
      </c>
      <c r="F99" s="13" t="s">
        <v>22</v>
      </c>
      <c r="G99" s="13" t="s">
        <v>281</v>
      </c>
      <c r="H99" s="13" t="s">
        <v>23</v>
      </c>
      <c r="I99" s="91">
        <v>2022</v>
      </c>
      <c r="J99" s="13" t="s">
        <v>18</v>
      </c>
      <c r="K99" s="24" t="s">
        <v>15</v>
      </c>
    </row>
    <row r="100" spans="1:11" ht="69.75" customHeight="1">
      <c r="A100" s="13">
        <v>13</v>
      </c>
      <c r="B100" s="26" t="s">
        <v>393</v>
      </c>
      <c r="C100" s="26" t="s">
        <v>400</v>
      </c>
      <c r="D100" s="14" t="s">
        <v>401</v>
      </c>
      <c r="E100" s="13" t="s">
        <v>14</v>
      </c>
      <c r="F100" s="13" t="s">
        <v>22</v>
      </c>
      <c r="G100" s="13" t="s">
        <v>281</v>
      </c>
      <c r="H100" s="13" t="s">
        <v>23</v>
      </c>
      <c r="I100" s="90">
        <v>2022</v>
      </c>
      <c r="J100" s="13" t="s">
        <v>18</v>
      </c>
      <c r="K100" s="24" t="s">
        <v>15</v>
      </c>
    </row>
    <row r="101" spans="1:11" ht="108">
      <c r="A101" s="13">
        <v>13</v>
      </c>
      <c r="B101" s="26" t="s">
        <v>402</v>
      </c>
      <c r="C101" s="102" t="s">
        <v>403</v>
      </c>
      <c r="D101" s="14" t="s">
        <v>404</v>
      </c>
      <c r="E101" s="13" t="s">
        <v>26</v>
      </c>
      <c r="F101" s="13" t="s">
        <v>22</v>
      </c>
      <c r="G101" s="13" t="s">
        <v>405</v>
      </c>
      <c r="H101" s="13" t="s">
        <v>23</v>
      </c>
      <c r="I101" s="91">
        <v>2022</v>
      </c>
      <c r="J101" s="13" t="s">
        <v>63</v>
      </c>
      <c r="K101" s="24" t="s">
        <v>15</v>
      </c>
    </row>
    <row r="102" spans="1:11" ht="96">
      <c r="A102" s="90">
        <v>13</v>
      </c>
      <c r="B102" s="90" t="s">
        <v>402</v>
      </c>
      <c r="C102" s="77" t="s">
        <v>406</v>
      </c>
      <c r="D102" s="95" t="s">
        <v>407</v>
      </c>
      <c r="E102" s="90" t="s">
        <v>344</v>
      </c>
      <c r="F102" s="90" t="s">
        <v>22</v>
      </c>
      <c r="G102" s="90" t="s">
        <v>281</v>
      </c>
      <c r="H102" s="90" t="s">
        <v>23</v>
      </c>
      <c r="I102" s="90">
        <v>2022</v>
      </c>
      <c r="J102" s="90" t="s">
        <v>44</v>
      </c>
      <c r="K102" s="108" t="s">
        <v>22</v>
      </c>
    </row>
    <row r="103" spans="1:11" ht="48">
      <c r="A103" s="90">
        <v>13</v>
      </c>
      <c r="B103" s="90"/>
      <c r="C103" s="77" t="s">
        <v>408</v>
      </c>
      <c r="D103" s="100" t="s">
        <v>409</v>
      </c>
      <c r="E103" s="90" t="s">
        <v>26</v>
      </c>
      <c r="F103" s="90" t="s">
        <v>22</v>
      </c>
      <c r="G103" s="90" t="s">
        <v>281</v>
      </c>
      <c r="H103" s="90" t="s">
        <v>23</v>
      </c>
      <c r="I103" s="90">
        <v>2022</v>
      </c>
      <c r="J103" s="90" t="s">
        <v>18</v>
      </c>
      <c r="K103" s="9" t="s">
        <v>15</v>
      </c>
    </row>
    <row r="104" spans="1:11" ht="36">
      <c r="A104" s="95">
        <v>13</v>
      </c>
      <c r="B104" s="20"/>
      <c r="C104" s="74" t="s">
        <v>410</v>
      </c>
      <c r="D104" s="95" t="s">
        <v>411</v>
      </c>
      <c r="E104" s="95" t="s">
        <v>14</v>
      </c>
      <c r="F104" s="95" t="s">
        <v>22</v>
      </c>
      <c r="G104" s="95" t="s">
        <v>412</v>
      </c>
      <c r="H104" s="95" t="s">
        <v>23</v>
      </c>
      <c r="I104" s="90">
        <v>2023</v>
      </c>
      <c r="J104" s="95" t="s">
        <v>44</v>
      </c>
      <c r="K104" s="9" t="s">
        <v>15</v>
      </c>
    </row>
    <row r="105" spans="1:11" ht="56.25" customHeight="1">
      <c r="A105" s="90">
        <v>13</v>
      </c>
      <c r="B105" s="90"/>
      <c r="C105" s="20" t="s">
        <v>413</v>
      </c>
      <c r="D105" s="16" t="s">
        <v>414</v>
      </c>
      <c r="E105" s="90" t="s">
        <v>415</v>
      </c>
      <c r="F105" s="90" t="s">
        <v>22</v>
      </c>
      <c r="G105" s="90" t="s">
        <v>281</v>
      </c>
      <c r="H105" s="95" t="s">
        <v>23</v>
      </c>
      <c r="I105" s="90">
        <v>2023</v>
      </c>
      <c r="J105" s="90" t="s">
        <v>44</v>
      </c>
      <c r="K105" s="9" t="s">
        <v>15</v>
      </c>
    </row>
    <row r="106" spans="1:11" ht="53.25" customHeight="1">
      <c r="A106" s="90">
        <v>13</v>
      </c>
      <c r="B106" s="90"/>
      <c r="C106" s="74" t="s">
        <v>416</v>
      </c>
      <c r="D106" s="95" t="s">
        <v>420</v>
      </c>
      <c r="E106" s="95" t="s">
        <v>293</v>
      </c>
      <c r="F106" s="90" t="s">
        <v>22</v>
      </c>
      <c r="G106" s="90" t="s">
        <v>417</v>
      </c>
      <c r="H106" s="95" t="s">
        <v>23</v>
      </c>
      <c r="I106" s="90">
        <v>2023</v>
      </c>
      <c r="J106" s="95" t="s">
        <v>18</v>
      </c>
      <c r="K106" s="9" t="s">
        <v>15</v>
      </c>
    </row>
    <row r="107" spans="1:11" ht="30" customHeight="1">
      <c r="A107" s="107">
        <v>14</v>
      </c>
      <c r="B107" s="245" t="s">
        <v>438</v>
      </c>
      <c r="C107" s="245"/>
      <c r="D107" s="245"/>
      <c r="E107" s="245"/>
      <c r="F107" s="245"/>
      <c r="G107" s="245"/>
      <c r="H107" s="245"/>
      <c r="I107" s="245"/>
      <c r="J107" s="245"/>
      <c r="K107" s="245"/>
    </row>
    <row r="108" spans="1:11" ht="127.5" customHeight="1">
      <c r="A108" s="9">
        <v>14</v>
      </c>
      <c r="B108" s="80">
        <v>14.1</v>
      </c>
      <c r="C108" s="17" t="s">
        <v>440</v>
      </c>
      <c r="D108" s="80" t="s">
        <v>441</v>
      </c>
      <c r="E108" s="80" t="s">
        <v>207</v>
      </c>
      <c r="F108" s="80" t="s">
        <v>22</v>
      </c>
      <c r="G108" s="80" t="s">
        <v>30</v>
      </c>
      <c r="H108" s="9" t="s">
        <v>23</v>
      </c>
      <c r="I108" s="80">
        <v>2021</v>
      </c>
      <c r="J108" s="80" t="s">
        <v>63</v>
      </c>
      <c r="K108" s="9" t="s">
        <v>22</v>
      </c>
    </row>
    <row r="109" spans="1:11" ht="92.25" customHeight="1">
      <c r="A109" s="9">
        <v>14</v>
      </c>
      <c r="B109" s="80">
        <v>14.1</v>
      </c>
      <c r="C109" s="17" t="s">
        <v>442</v>
      </c>
      <c r="D109" s="80" t="s">
        <v>443</v>
      </c>
      <c r="E109" s="80" t="s">
        <v>14</v>
      </c>
      <c r="F109" s="80" t="s">
        <v>22</v>
      </c>
      <c r="G109" s="80" t="s">
        <v>30</v>
      </c>
      <c r="H109" s="9" t="s">
        <v>23</v>
      </c>
      <c r="I109" s="80">
        <v>2021</v>
      </c>
      <c r="J109" s="80" t="s">
        <v>63</v>
      </c>
      <c r="K109" s="9" t="s">
        <v>22</v>
      </c>
    </row>
    <row r="110" spans="1:11" ht="72">
      <c r="A110" s="9">
        <v>14</v>
      </c>
      <c r="B110" s="80">
        <v>14.1</v>
      </c>
      <c r="C110" s="17" t="s">
        <v>444</v>
      </c>
      <c r="D110" s="80" t="s">
        <v>445</v>
      </c>
      <c r="E110" s="80" t="s">
        <v>207</v>
      </c>
      <c r="F110" s="80" t="s">
        <v>22</v>
      </c>
      <c r="G110" s="80" t="s">
        <v>30</v>
      </c>
      <c r="H110" s="9" t="s">
        <v>23</v>
      </c>
      <c r="I110" s="80">
        <v>2023</v>
      </c>
      <c r="J110" s="80" t="s">
        <v>18</v>
      </c>
      <c r="K110" s="9" t="s">
        <v>22</v>
      </c>
    </row>
    <row r="111" spans="1:11" ht="48">
      <c r="A111" s="9">
        <v>14</v>
      </c>
      <c r="B111" s="80">
        <v>14.1</v>
      </c>
      <c r="C111" s="17" t="s">
        <v>446</v>
      </c>
      <c r="D111" s="109" t="s">
        <v>447</v>
      </c>
      <c r="E111" s="110" t="s">
        <v>165</v>
      </c>
      <c r="F111" s="109" t="s">
        <v>22</v>
      </c>
      <c r="G111" s="109" t="s">
        <v>30</v>
      </c>
      <c r="H111" s="110" t="s">
        <v>58</v>
      </c>
      <c r="I111" s="109">
        <v>2021</v>
      </c>
      <c r="J111" s="109" t="s">
        <v>44</v>
      </c>
      <c r="K111" s="9" t="s">
        <v>22</v>
      </c>
    </row>
    <row r="112" spans="1:11" ht="48">
      <c r="A112" s="9">
        <v>14</v>
      </c>
      <c r="B112" s="80" t="s">
        <v>448</v>
      </c>
      <c r="C112" s="17" t="s">
        <v>446</v>
      </c>
      <c r="D112" s="109" t="s">
        <v>449</v>
      </c>
      <c r="E112" s="110" t="s">
        <v>207</v>
      </c>
      <c r="F112" s="109" t="s">
        <v>22</v>
      </c>
      <c r="G112" s="109" t="s">
        <v>30</v>
      </c>
      <c r="H112" s="110" t="s">
        <v>58</v>
      </c>
      <c r="I112" s="109">
        <v>2021</v>
      </c>
      <c r="J112" s="109" t="s">
        <v>18</v>
      </c>
      <c r="K112" s="9" t="s">
        <v>22</v>
      </c>
    </row>
    <row r="113" spans="1:11" ht="36">
      <c r="A113" s="13">
        <v>14</v>
      </c>
      <c r="B113" s="111">
        <v>14.2</v>
      </c>
      <c r="C113" s="111" t="s">
        <v>450</v>
      </c>
      <c r="D113" s="111" t="s">
        <v>451</v>
      </c>
      <c r="E113" s="112" t="s">
        <v>14</v>
      </c>
      <c r="F113" s="113" t="s">
        <v>22</v>
      </c>
      <c r="G113" s="113" t="s">
        <v>30</v>
      </c>
      <c r="H113" s="112" t="s">
        <v>23</v>
      </c>
      <c r="I113" s="113">
        <v>2022</v>
      </c>
      <c r="J113" s="113" t="s">
        <v>18</v>
      </c>
      <c r="K113" s="9" t="s">
        <v>22</v>
      </c>
    </row>
    <row r="114" spans="1:11" ht="108">
      <c r="A114" s="13">
        <v>14</v>
      </c>
      <c r="B114" s="77">
        <v>14.4</v>
      </c>
      <c r="C114" s="77" t="s">
        <v>452</v>
      </c>
      <c r="D114" s="77" t="s">
        <v>453</v>
      </c>
      <c r="E114" s="13" t="s">
        <v>14</v>
      </c>
      <c r="F114" s="77" t="s">
        <v>22</v>
      </c>
      <c r="G114" s="77" t="s">
        <v>30</v>
      </c>
      <c r="H114" s="13" t="s">
        <v>58</v>
      </c>
      <c r="I114" s="77">
        <v>2021</v>
      </c>
      <c r="J114" s="77" t="s">
        <v>34</v>
      </c>
      <c r="K114" s="9" t="s">
        <v>22</v>
      </c>
    </row>
    <row r="115" spans="1:11" ht="84">
      <c r="A115" s="13">
        <v>14</v>
      </c>
      <c r="B115" s="77">
        <v>14.4</v>
      </c>
      <c r="C115" s="77" t="s">
        <v>454</v>
      </c>
      <c r="D115" s="77" t="s">
        <v>455</v>
      </c>
      <c r="E115" s="26" t="s">
        <v>293</v>
      </c>
      <c r="F115" s="77" t="str">
        <f t="shared" ref="F115:I115" si="0">F116</f>
        <v>Jo</v>
      </c>
      <c r="G115" s="77" t="str">
        <f t="shared" si="0"/>
        <v>MIE</v>
      </c>
      <c r="H115" s="13" t="str">
        <f t="shared" si="0"/>
        <v>I plotë</v>
      </c>
      <c r="I115" s="77">
        <f t="shared" si="0"/>
        <v>2021</v>
      </c>
      <c r="J115" s="77" t="s">
        <v>63</v>
      </c>
      <c r="K115" s="9" t="s">
        <v>22</v>
      </c>
    </row>
    <row r="116" spans="1:11" ht="48">
      <c r="A116" s="13">
        <v>14</v>
      </c>
      <c r="B116" s="77">
        <v>14.4</v>
      </c>
      <c r="C116" s="111" t="s">
        <v>456</v>
      </c>
      <c r="D116" s="77" t="s">
        <v>457</v>
      </c>
      <c r="E116" s="13" t="s">
        <v>14</v>
      </c>
      <c r="F116" s="77" t="s">
        <v>22</v>
      </c>
      <c r="G116" s="77" t="s">
        <v>30</v>
      </c>
      <c r="H116" s="13" t="s">
        <v>58</v>
      </c>
      <c r="I116" s="77">
        <v>2021</v>
      </c>
      <c r="J116" s="77" t="s">
        <v>18</v>
      </c>
      <c r="K116" s="9" t="s">
        <v>22</v>
      </c>
    </row>
    <row r="117" spans="1:11" ht="108">
      <c r="A117" s="9">
        <v>14</v>
      </c>
      <c r="B117" s="77">
        <v>14.4</v>
      </c>
      <c r="C117" s="115" t="s">
        <v>471</v>
      </c>
      <c r="D117" s="17" t="s">
        <v>458</v>
      </c>
      <c r="E117" s="9" t="str">
        <f>E109</f>
        <v>VKM</v>
      </c>
      <c r="F117" s="80" t="str">
        <f>F109</f>
        <v>Jo</v>
      </c>
      <c r="G117" s="80" t="str">
        <f>G109</f>
        <v>MIE</v>
      </c>
      <c r="H117" s="9" t="str">
        <f>H109</f>
        <v>I pjesshëm</v>
      </c>
      <c r="I117" s="80">
        <f>I109</f>
        <v>2021</v>
      </c>
      <c r="J117" s="80" t="s">
        <v>18</v>
      </c>
      <c r="K117" s="9" t="s">
        <v>22</v>
      </c>
    </row>
    <row r="118" spans="1:11" ht="48">
      <c r="A118" s="109">
        <v>14</v>
      </c>
      <c r="B118" s="114">
        <v>14.4</v>
      </c>
      <c r="C118" s="109" t="s">
        <v>459</v>
      </c>
      <c r="D118" s="109" t="s">
        <v>460</v>
      </c>
      <c r="E118" s="110" t="s">
        <v>293</v>
      </c>
      <c r="F118" s="109" t="str">
        <f>F117</f>
        <v>Jo</v>
      </c>
      <c r="G118" s="109" t="str">
        <f>G117</f>
        <v>MIE</v>
      </c>
      <c r="H118" s="110" t="str">
        <f>H117</f>
        <v>I pjesshëm</v>
      </c>
      <c r="I118" s="109">
        <v>2022</v>
      </c>
      <c r="J118" s="109" t="s">
        <v>34</v>
      </c>
      <c r="K118" s="9" t="s">
        <v>22</v>
      </c>
    </row>
    <row r="119" spans="1:11" ht="60">
      <c r="A119" s="9">
        <v>14</v>
      </c>
      <c r="B119" s="77">
        <v>14.4</v>
      </c>
      <c r="C119" s="115" t="s">
        <v>461</v>
      </c>
      <c r="D119" s="17" t="s">
        <v>462</v>
      </c>
      <c r="E119" s="17" t="s">
        <v>463</v>
      </c>
      <c r="F119" s="116" t="s">
        <v>22</v>
      </c>
      <c r="G119" s="116" t="s">
        <v>464</v>
      </c>
      <c r="H119" s="9" t="s">
        <v>58</v>
      </c>
      <c r="I119" s="116">
        <v>2022</v>
      </c>
      <c r="J119" s="116" t="s">
        <v>63</v>
      </c>
      <c r="K119" s="9" t="s">
        <v>22</v>
      </c>
    </row>
    <row r="120" spans="1:11" ht="144">
      <c r="A120" s="9">
        <v>14</v>
      </c>
      <c r="B120" s="17">
        <v>14.3</v>
      </c>
      <c r="C120" s="117" t="s">
        <v>472</v>
      </c>
      <c r="D120" s="118" t="s">
        <v>465</v>
      </c>
      <c r="E120" s="9" t="s">
        <v>466</v>
      </c>
      <c r="F120" s="80" t="s">
        <v>22</v>
      </c>
      <c r="G120" s="9" t="s">
        <v>30</v>
      </c>
      <c r="H120" s="9" t="s">
        <v>58</v>
      </c>
      <c r="I120" s="80">
        <v>2021</v>
      </c>
      <c r="J120" s="80" t="s">
        <v>18</v>
      </c>
      <c r="K120" s="9" t="s">
        <v>22</v>
      </c>
    </row>
    <row r="121" spans="1:11" ht="192">
      <c r="A121" s="13">
        <v>14</v>
      </c>
      <c r="B121" s="26">
        <v>14.3</v>
      </c>
      <c r="C121" s="119" t="s">
        <v>467</v>
      </c>
      <c r="D121" s="26" t="s">
        <v>468</v>
      </c>
      <c r="E121" s="13" t="s">
        <v>14</v>
      </c>
      <c r="F121" s="77" t="s">
        <v>22</v>
      </c>
      <c r="G121" s="13" t="s">
        <v>30</v>
      </c>
      <c r="H121" s="13" t="s">
        <v>58</v>
      </c>
      <c r="I121" s="77">
        <v>2021</v>
      </c>
      <c r="J121" s="77" t="s">
        <v>18</v>
      </c>
      <c r="K121" s="9" t="s">
        <v>22</v>
      </c>
    </row>
    <row r="122" spans="1:11" ht="60">
      <c r="A122" s="122">
        <v>14</v>
      </c>
      <c r="B122" s="92">
        <v>14.3</v>
      </c>
      <c r="C122" s="26" t="s">
        <v>469</v>
      </c>
      <c r="D122" s="26" t="s">
        <v>470</v>
      </c>
      <c r="E122" s="120" t="s">
        <v>361</v>
      </c>
      <c r="F122" s="13" t="s">
        <v>22</v>
      </c>
      <c r="G122" s="120" t="s">
        <v>30</v>
      </c>
      <c r="H122" s="13" t="s">
        <v>58</v>
      </c>
      <c r="I122" s="13">
        <v>2023</v>
      </c>
      <c r="J122" s="121" t="s">
        <v>18</v>
      </c>
      <c r="K122" s="9" t="s">
        <v>22</v>
      </c>
    </row>
    <row r="123" spans="1:11" ht="30" customHeight="1">
      <c r="A123" s="35">
        <v>15</v>
      </c>
      <c r="B123" s="228" t="s">
        <v>486</v>
      </c>
      <c r="C123" s="228"/>
      <c r="D123" s="228"/>
      <c r="E123" s="228"/>
      <c r="F123" s="228"/>
      <c r="G123" s="228"/>
      <c r="H123" s="228"/>
      <c r="I123" s="228"/>
      <c r="J123" s="228"/>
      <c r="K123" s="228"/>
    </row>
    <row r="124" spans="1:11" ht="60">
      <c r="A124" s="9">
        <v>15</v>
      </c>
      <c r="B124" s="9">
        <v>15.3</v>
      </c>
      <c r="C124" s="17" t="s">
        <v>891</v>
      </c>
      <c r="D124" s="17" t="s">
        <v>892</v>
      </c>
      <c r="E124" s="17" t="s">
        <v>14</v>
      </c>
      <c r="F124" s="17" t="s">
        <v>22</v>
      </c>
      <c r="G124" s="17" t="s">
        <v>30</v>
      </c>
      <c r="H124" s="17" t="s">
        <v>23</v>
      </c>
      <c r="I124" s="17">
        <v>2021</v>
      </c>
      <c r="J124" s="17" t="s">
        <v>18</v>
      </c>
      <c r="K124" s="17" t="s">
        <v>22</v>
      </c>
    </row>
    <row r="125" spans="1:11" ht="48">
      <c r="A125" s="9">
        <v>15</v>
      </c>
      <c r="B125" s="9">
        <v>15.3</v>
      </c>
      <c r="C125" s="17" t="s">
        <v>893</v>
      </c>
      <c r="D125" s="17" t="s">
        <v>894</v>
      </c>
      <c r="E125" s="17" t="s">
        <v>14</v>
      </c>
      <c r="F125" s="17" t="s">
        <v>22</v>
      </c>
      <c r="G125" s="17" t="s">
        <v>30</v>
      </c>
      <c r="H125" s="17" t="s">
        <v>23</v>
      </c>
      <c r="I125" s="17">
        <v>2021</v>
      </c>
      <c r="J125" s="17" t="s">
        <v>18</v>
      </c>
      <c r="K125" s="17" t="s">
        <v>22</v>
      </c>
    </row>
    <row r="126" spans="1:11" ht="60">
      <c r="A126" s="9">
        <v>15</v>
      </c>
      <c r="B126" s="9">
        <v>15.3</v>
      </c>
      <c r="C126" s="17" t="s">
        <v>893</v>
      </c>
      <c r="D126" s="17" t="s">
        <v>895</v>
      </c>
      <c r="E126" s="17" t="s">
        <v>14</v>
      </c>
      <c r="F126" s="17" t="s">
        <v>22</v>
      </c>
      <c r="G126" s="17" t="s">
        <v>30</v>
      </c>
      <c r="H126" s="17" t="s">
        <v>23</v>
      </c>
      <c r="I126" s="17">
        <v>2022</v>
      </c>
      <c r="J126" s="17" t="s">
        <v>18</v>
      </c>
      <c r="K126" s="17" t="s">
        <v>22</v>
      </c>
    </row>
    <row r="127" spans="1:11" ht="48">
      <c r="A127" s="192">
        <v>15</v>
      </c>
      <c r="B127" s="97">
        <v>15.1</v>
      </c>
      <c r="C127" s="189" t="s">
        <v>896</v>
      </c>
      <c r="D127" s="189" t="s">
        <v>897</v>
      </c>
      <c r="E127" s="189" t="s">
        <v>165</v>
      </c>
      <c r="F127" s="189" t="s">
        <v>22</v>
      </c>
      <c r="G127" s="189" t="s">
        <v>30</v>
      </c>
      <c r="H127" s="189" t="s">
        <v>23</v>
      </c>
      <c r="I127" s="189">
        <v>2021</v>
      </c>
      <c r="J127" s="189" t="s">
        <v>18</v>
      </c>
      <c r="K127" s="17" t="s">
        <v>22</v>
      </c>
    </row>
    <row r="128" spans="1:11" ht="60">
      <c r="A128" s="13">
        <v>15</v>
      </c>
      <c r="B128" s="20">
        <v>15.1</v>
      </c>
      <c r="C128" s="26" t="s">
        <v>898</v>
      </c>
      <c r="D128" s="20" t="s">
        <v>899</v>
      </c>
      <c r="E128" s="26" t="s">
        <v>165</v>
      </c>
      <c r="F128" s="26" t="s">
        <v>22</v>
      </c>
      <c r="G128" s="26" t="s">
        <v>30</v>
      </c>
      <c r="H128" s="26" t="s">
        <v>58</v>
      </c>
      <c r="I128" s="26">
        <v>2021</v>
      </c>
      <c r="J128" s="14" t="s">
        <v>18</v>
      </c>
      <c r="K128" s="17" t="s">
        <v>22</v>
      </c>
    </row>
    <row r="129" spans="1:11" ht="33" customHeight="1">
      <c r="A129" s="77">
        <v>15</v>
      </c>
      <c r="B129" s="77">
        <v>15.2</v>
      </c>
      <c r="C129" s="26" t="s">
        <v>908</v>
      </c>
      <c r="D129" s="80" t="s">
        <v>900</v>
      </c>
      <c r="E129" s="77" t="s">
        <v>14</v>
      </c>
      <c r="F129" s="9" t="s">
        <v>22</v>
      </c>
      <c r="G129" s="9" t="s">
        <v>30</v>
      </c>
      <c r="H129" s="9" t="s">
        <v>23</v>
      </c>
      <c r="I129" s="9">
        <v>2021</v>
      </c>
      <c r="J129" s="9" t="s">
        <v>18</v>
      </c>
      <c r="K129" s="222"/>
    </row>
    <row r="130" spans="1:11" ht="53.25" customHeight="1">
      <c r="A130" s="77">
        <v>15</v>
      </c>
      <c r="B130" s="77">
        <v>15.3</v>
      </c>
      <c r="C130" s="77" t="s">
        <v>901</v>
      </c>
      <c r="D130" s="80" t="s">
        <v>902</v>
      </c>
      <c r="E130" s="77" t="s">
        <v>165</v>
      </c>
      <c r="F130" s="9" t="s">
        <v>22</v>
      </c>
      <c r="G130" s="9" t="s">
        <v>30</v>
      </c>
      <c r="H130" s="9" t="s">
        <v>23</v>
      </c>
      <c r="I130" s="9">
        <v>2022</v>
      </c>
      <c r="J130" s="9" t="s">
        <v>18</v>
      </c>
      <c r="K130" s="24" t="s">
        <v>15</v>
      </c>
    </row>
    <row r="131" spans="1:11" ht="47.25" customHeight="1">
      <c r="A131" s="193">
        <v>15</v>
      </c>
      <c r="B131" s="74">
        <v>15.3</v>
      </c>
      <c r="C131" s="14" t="s">
        <v>903</v>
      </c>
      <c r="D131" s="74" t="s">
        <v>904</v>
      </c>
      <c r="E131" s="74" t="s">
        <v>165</v>
      </c>
      <c r="F131" s="9" t="s">
        <v>22</v>
      </c>
      <c r="G131" s="79" t="s">
        <v>30</v>
      </c>
      <c r="H131" s="9" t="s">
        <v>23</v>
      </c>
      <c r="I131" s="79">
        <v>2023</v>
      </c>
      <c r="J131" s="9" t="s">
        <v>18</v>
      </c>
      <c r="K131" s="24" t="s">
        <v>15</v>
      </c>
    </row>
    <row r="132" spans="1:11" ht="36" customHeight="1">
      <c r="A132" s="77">
        <v>15</v>
      </c>
      <c r="B132" s="77">
        <v>15.3</v>
      </c>
      <c r="C132" s="77"/>
      <c r="D132" s="80" t="s">
        <v>905</v>
      </c>
      <c r="E132" s="77" t="s">
        <v>14</v>
      </c>
      <c r="F132" s="9" t="s">
        <v>15</v>
      </c>
      <c r="G132" s="9" t="s">
        <v>30</v>
      </c>
      <c r="H132" s="9" t="s">
        <v>114</v>
      </c>
      <c r="I132" s="9">
        <v>2021</v>
      </c>
      <c r="J132" s="9" t="s">
        <v>18</v>
      </c>
      <c r="K132" s="222"/>
    </row>
    <row r="133" spans="1:11" ht="33" customHeight="1">
      <c r="A133" s="77">
        <v>15</v>
      </c>
      <c r="B133" s="77">
        <v>15.3</v>
      </c>
      <c r="C133" s="20" t="s">
        <v>906</v>
      </c>
      <c r="D133" s="80" t="s">
        <v>907</v>
      </c>
      <c r="E133" s="77" t="s">
        <v>165</v>
      </c>
      <c r="F133" s="9" t="s">
        <v>22</v>
      </c>
      <c r="G133" s="79" t="s">
        <v>30</v>
      </c>
      <c r="H133" s="9" t="s">
        <v>23</v>
      </c>
      <c r="I133" s="122">
        <v>2022</v>
      </c>
      <c r="J133" s="9" t="s">
        <v>18</v>
      </c>
      <c r="K133" s="24" t="s">
        <v>15</v>
      </c>
    </row>
    <row r="134" spans="1:11" ht="30" customHeight="1">
      <c r="A134" s="78">
        <v>16</v>
      </c>
      <c r="B134" s="228" t="s">
        <v>487</v>
      </c>
      <c r="C134" s="228"/>
      <c r="D134" s="228"/>
      <c r="E134" s="228"/>
      <c r="F134" s="228"/>
      <c r="G134" s="228"/>
      <c r="H134" s="228"/>
      <c r="I134" s="228"/>
      <c r="J134" s="228"/>
      <c r="K134" s="228"/>
    </row>
    <row r="135" spans="1:11" ht="27.75" customHeight="1">
      <c r="A135" s="9">
        <v>16</v>
      </c>
      <c r="B135" s="9" t="s">
        <v>114</v>
      </c>
      <c r="C135" s="9" t="s">
        <v>114</v>
      </c>
      <c r="D135" s="9" t="s">
        <v>114</v>
      </c>
      <c r="E135" s="9" t="s">
        <v>114</v>
      </c>
      <c r="F135" s="9" t="s">
        <v>114</v>
      </c>
      <c r="G135" s="9" t="s">
        <v>114</v>
      </c>
      <c r="H135" s="9" t="s">
        <v>114</v>
      </c>
      <c r="I135" s="9" t="s">
        <v>114</v>
      </c>
      <c r="J135" s="9" t="s">
        <v>114</v>
      </c>
      <c r="K135" s="12" t="s">
        <v>114</v>
      </c>
    </row>
    <row r="136" spans="1:11" ht="30" customHeight="1">
      <c r="A136" s="35">
        <v>17</v>
      </c>
      <c r="B136" s="227" t="s">
        <v>488</v>
      </c>
      <c r="C136" s="227"/>
      <c r="D136" s="227"/>
      <c r="E136" s="227"/>
      <c r="F136" s="227"/>
      <c r="G136" s="227"/>
      <c r="H136" s="227"/>
      <c r="I136" s="227"/>
      <c r="J136" s="227"/>
      <c r="K136" s="227"/>
    </row>
    <row r="137" spans="1:11" ht="72">
      <c r="A137" s="9">
        <v>17</v>
      </c>
      <c r="B137" s="17" t="s">
        <v>490</v>
      </c>
      <c r="C137" s="20" t="s">
        <v>492</v>
      </c>
      <c r="D137" s="17" t="s">
        <v>491</v>
      </c>
      <c r="E137" s="9" t="s">
        <v>165</v>
      </c>
      <c r="F137" s="13" t="s">
        <v>22</v>
      </c>
      <c r="G137" s="17" t="s">
        <v>493</v>
      </c>
      <c r="H137" s="17" t="s">
        <v>23</v>
      </c>
      <c r="I137" s="9">
        <v>2022</v>
      </c>
      <c r="J137" s="9" t="s">
        <v>18</v>
      </c>
      <c r="K137" s="9" t="s">
        <v>15</v>
      </c>
    </row>
    <row r="138" spans="1:11" ht="30" customHeight="1">
      <c r="A138" s="25">
        <v>18</v>
      </c>
      <c r="B138" s="226" t="s">
        <v>494</v>
      </c>
      <c r="C138" s="226"/>
      <c r="D138" s="226"/>
      <c r="E138" s="226"/>
      <c r="F138" s="226"/>
      <c r="G138" s="226"/>
      <c r="H138" s="226"/>
      <c r="I138" s="226"/>
      <c r="J138" s="226"/>
      <c r="K138" s="226"/>
    </row>
    <row r="139" spans="1:11" ht="45.75" customHeight="1">
      <c r="A139" s="17">
        <v>18</v>
      </c>
      <c r="B139" s="17" t="s">
        <v>495</v>
      </c>
      <c r="C139" s="17" t="s">
        <v>496</v>
      </c>
      <c r="D139" s="80" t="s">
        <v>497</v>
      </c>
      <c r="E139" s="80" t="s">
        <v>165</v>
      </c>
      <c r="F139" s="80" t="s">
        <v>22</v>
      </c>
      <c r="G139" s="80" t="s">
        <v>498</v>
      </c>
      <c r="H139" s="80" t="s">
        <v>58</v>
      </c>
      <c r="I139" s="80">
        <v>2021</v>
      </c>
      <c r="J139" s="80" t="s">
        <v>44</v>
      </c>
      <c r="K139" s="26" t="s">
        <v>15</v>
      </c>
    </row>
    <row r="140" spans="1:11" ht="48">
      <c r="A140" s="17">
        <v>18</v>
      </c>
      <c r="B140" s="17" t="s">
        <v>495</v>
      </c>
      <c r="C140" s="77" t="s">
        <v>499</v>
      </c>
      <c r="D140" s="80" t="s">
        <v>500</v>
      </c>
      <c r="E140" s="77" t="s">
        <v>14</v>
      </c>
      <c r="F140" s="77" t="s">
        <v>22</v>
      </c>
      <c r="G140" s="77" t="s">
        <v>498</v>
      </c>
      <c r="H140" s="77" t="s">
        <v>58</v>
      </c>
      <c r="I140" s="77">
        <v>2021</v>
      </c>
      <c r="J140" s="77" t="s">
        <v>63</v>
      </c>
      <c r="K140" s="26" t="s">
        <v>15</v>
      </c>
    </row>
    <row r="141" spans="1:11" ht="49.5" customHeight="1">
      <c r="A141" s="17">
        <v>18</v>
      </c>
      <c r="B141" s="17" t="s">
        <v>501</v>
      </c>
      <c r="C141" s="17" t="s">
        <v>502</v>
      </c>
      <c r="D141" s="17" t="s">
        <v>503</v>
      </c>
      <c r="E141" s="77" t="s">
        <v>165</v>
      </c>
      <c r="F141" s="17" t="s">
        <v>22</v>
      </c>
      <c r="G141" s="17" t="s">
        <v>498</v>
      </c>
      <c r="H141" s="17" t="s">
        <v>23</v>
      </c>
      <c r="I141" s="17">
        <v>2023</v>
      </c>
      <c r="J141" s="17" t="s">
        <v>18</v>
      </c>
      <c r="K141" s="26" t="s">
        <v>15</v>
      </c>
    </row>
    <row r="142" spans="1:11" ht="60">
      <c r="A142" s="26">
        <v>18</v>
      </c>
      <c r="B142" s="101" t="s">
        <v>504</v>
      </c>
      <c r="C142" s="26" t="s">
        <v>505</v>
      </c>
      <c r="D142" s="26" t="s">
        <v>506</v>
      </c>
      <c r="E142" s="26" t="s">
        <v>909</v>
      </c>
      <c r="F142" s="77" t="s">
        <v>22</v>
      </c>
      <c r="G142" s="26" t="s">
        <v>143</v>
      </c>
      <c r="H142" s="26" t="s">
        <v>58</v>
      </c>
      <c r="I142" s="26">
        <v>2021</v>
      </c>
      <c r="J142" s="26" t="s">
        <v>18</v>
      </c>
      <c r="K142" s="26" t="s">
        <v>15</v>
      </c>
    </row>
    <row r="143" spans="1:11" ht="60">
      <c r="A143" s="26">
        <v>18</v>
      </c>
      <c r="B143" s="26" t="s">
        <v>504</v>
      </c>
      <c r="C143" s="26" t="s">
        <v>507</v>
      </c>
      <c r="D143" s="26" t="s">
        <v>508</v>
      </c>
      <c r="E143" s="26" t="s">
        <v>909</v>
      </c>
      <c r="F143" s="77" t="s">
        <v>22</v>
      </c>
      <c r="G143" s="26" t="s">
        <v>143</v>
      </c>
      <c r="H143" s="26" t="s">
        <v>58</v>
      </c>
      <c r="I143" s="26">
        <v>2022</v>
      </c>
      <c r="J143" s="26" t="s">
        <v>18</v>
      </c>
      <c r="K143" s="26" t="s">
        <v>15</v>
      </c>
    </row>
    <row r="144" spans="1:11" ht="60">
      <c r="A144" s="26">
        <v>18</v>
      </c>
      <c r="B144" s="26" t="s">
        <v>504</v>
      </c>
      <c r="C144" s="26" t="s">
        <v>509</v>
      </c>
      <c r="D144" s="26" t="s">
        <v>510</v>
      </c>
      <c r="E144" s="26" t="s">
        <v>909</v>
      </c>
      <c r="F144" s="77" t="s">
        <v>22</v>
      </c>
      <c r="G144" s="26" t="s">
        <v>143</v>
      </c>
      <c r="H144" s="26" t="s">
        <v>58</v>
      </c>
      <c r="I144" s="26">
        <v>2022</v>
      </c>
      <c r="J144" s="26" t="s">
        <v>18</v>
      </c>
      <c r="K144" s="26" t="s">
        <v>15</v>
      </c>
    </row>
    <row r="145" spans="1:11" ht="60">
      <c r="A145" s="26">
        <v>18</v>
      </c>
      <c r="B145" s="26" t="s">
        <v>504</v>
      </c>
      <c r="C145" s="26" t="s">
        <v>511</v>
      </c>
      <c r="D145" s="26" t="s">
        <v>512</v>
      </c>
      <c r="E145" s="26" t="s">
        <v>909</v>
      </c>
      <c r="F145" s="77" t="s">
        <v>22</v>
      </c>
      <c r="G145" s="26" t="s">
        <v>143</v>
      </c>
      <c r="H145" s="26" t="s">
        <v>58</v>
      </c>
      <c r="I145" s="26">
        <v>2022</v>
      </c>
      <c r="J145" s="26" t="s">
        <v>18</v>
      </c>
      <c r="K145" s="26" t="s">
        <v>15</v>
      </c>
    </row>
    <row r="146" spans="1:11" ht="30" customHeight="1">
      <c r="A146" s="35">
        <v>19</v>
      </c>
      <c r="B146" s="227" t="s">
        <v>521</v>
      </c>
      <c r="C146" s="227"/>
      <c r="D146" s="227"/>
      <c r="E146" s="227"/>
      <c r="F146" s="227"/>
      <c r="G146" s="227"/>
      <c r="H146" s="227"/>
      <c r="I146" s="227"/>
      <c r="J146" s="227"/>
      <c r="K146" s="227"/>
    </row>
    <row r="147" spans="1:11" ht="87.75" customHeight="1">
      <c r="A147" s="77">
        <v>19</v>
      </c>
      <c r="B147" s="77" t="s">
        <v>522</v>
      </c>
      <c r="C147" s="114" t="s">
        <v>523</v>
      </c>
      <c r="D147" s="114" t="s">
        <v>524</v>
      </c>
      <c r="E147" s="114" t="s">
        <v>14</v>
      </c>
      <c r="F147" s="74" t="s">
        <v>15</v>
      </c>
      <c r="G147" s="114" t="s">
        <v>55</v>
      </c>
      <c r="H147" s="17" t="s">
        <v>23</v>
      </c>
      <c r="I147" s="74">
        <v>2021</v>
      </c>
      <c r="J147" s="114" t="s">
        <v>34</v>
      </c>
      <c r="K147" s="26" t="s">
        <v>15</v>
      </c>
    </row>
    <row r="148" spans="1:11" ht="107.25" customHeight="1">
      <c r="A148" s="77">
        <v>19</v>
      </c>
      <c r="B148" s="77" t="s">
        <v>525</v>
      </c>
      <c r="C148" s="77" t="s">
        <v>526</v>
      </c>
      <c r="D148" s="17" t="s">
        <v>527</v>
      </c>
      <c r="E148" s="77" t="s">
        <v>14</v>
      </c>
      <c r="F148" s="77" t="s">
        <v>22</v>
      </c>
      <c r="G148" s="77" t="s">
        <v>108</v>
      </c>
      <c r="H148" s="17" t="s">
        <v>23</v>
      </c>
      <c r="I148" s="77">
        <v>2021</v>
      </c>
      <c r="J148" s="77" t="s">
        <v>63</v>
      </c>
      <c r="K148" s="13" t="s">
        <v>114</v>
      </c>
    </row>
    <row r="149" spans="1:11" ht="104.25" customHeight="1">
      <c r="A149" s="77">
        <v>19</v>
      </c>
      <c r="B149" s="77" t="s">
        <v>525</v>
      </c>
      <c r="C149" s="77" t="s">
        <v>526</v>
      </c>
      <c r="D149" s="77" t="s">
        <v>529</v>
      </c>
      <c r="E149" s="77" t="s">
        <v>14</v>
      </c>
      <c r="F149" s="77" t="s">
        <v>22</v>
      </c>
      <c r="G149" s="77" t="s">
        <v>108</v>
      </c>
      <c r="H149" s="17" t="s">
        <v>23</v>
      </c>
      <c r="I149" s="77">
        <v>2021</v>
      </c>
      <c r="J149" s="77" t="s">
        <v>63</v>
      </c>
      <c r="K149" s="13" t="s">
        <v>114</v>
      </c>
    </row>
    <row r="150" spans="1:11" ht="30" customHeight="1">
      <c r="A150" s="35">
        <v>20</v>
      </c>
      <c r="B150" s="226" t="s">
        <v>533</v>
      </c>
      <c r="C150" s="226"/>
      <c r="D150" s="226"/>
      <c r="E150" s="226"/>
      <c r="F150" s="226"/>
      <c r="G150" s="226"/>
      <c r="H150" s="226"/>
      <c r="I150" s="226"/>
      <c r="J150" s="226"/>
      <c r="K150" s="226"/>
    </row>
    <row r="151" spans="1:11" ht="60">
      <c r="A151" s="17">
        <v>20</v>
      </c>
      <c r="B151" s="20">
        <v>20.100000000000001</v>
      </c>
      <c r="C151" s="20" t="s">
        <v>534</v>
      </c>
      <c r="D151" s="20" t="s">
        <v>535</v>
      </c>
      <c r="E151" s="20" t="s">
        <v>14</v>
      </c>
      <c r="F151" s="20" t="s">
        <v>15</v>
      </c>
      <c r="G151" s="20" t="s">
        <v>30</v>
      </c>
      <c r="H151" s="12" t="s">
        <v>114</v>
      </c>
      <c r="I151" s="20">
        <v>2023</v>
      </c>
      <c r="J151" s="20" t="s">
        <v>44</v>
      </c>
      <c r="K151" s="9" t="s">
        <v>22</v>
      </c>
    </row>
    <row r="152" spans="1:11" ht="30" customHeight="1">
      <c r="A152" s="35">
        <v>21</v>
      </c>
      <c r="B152" s="226" t="s">
        <v>555</v>
      </c>
      <c r="C152" s="226"/>
      <c r="D152" s="226"/>
      <c r="E152" s="226"/>
      <c r="F152" s="226"/>
      <c r="G152" s="226"/>
      <c r="H152" s="226"/>
      <c r="I152" s="226"/>
      <c r="J152" s="226"/>
      <c r="K152" s="226"/>
    </row>
    <row r="153" spans="1:11" ht="30" customHeight="1">
      <c r="A153" s="9">
        <v>21</v>
      </c>
      <c r="B153" s="9" t="s">
        <v>114</v>
      </c>
      <c r="C153" s="9" t="s">
        <v>114</v>
      </c>
      <c r="D153" s="9" t="s">
        <v>114</v>
      </c>
      <c r="E153" s="9" t="s">
        <v>114</v>
      </c>
      <c r="F153" s="9" t="s">
        <v>114</v>
      </c>
      <c r="G153" s="9" t="s">
        <v>114</v>
      </c>
      <c r="H153" s="9" t="s">
        <v>114</v>
      </c>
      <c r="I153" s="9" t="s">
        <v>114</v>
      </c>
      <c r="J153" s="9" t="s">
        <v>114</v>
      </c>
      <c r="K153" s="12" t="s">
        <v>114</v>
      </c>
    </row>
    <row r="154" spans="1:11" ht="30" customHeight="1">
      <c r="A154" s="147">
        <v>22</v>
      </c>
      <c r="B154" s="227" t="s">
        <v>556</v>
      </c>
      <c r="C154" s="227"/>
      <c r="D154" s="227"/>
      <c r="E154" s="227"/>
      <c r="F154" s="227"/>
      <c r="G154" s="227"/>
      <c r="H154" s="227"/>
      <c r="I154" s="227"/>
      <c r="J154" s="227"/>
      <c r="K154" s="227"/>
    </row>
    <row r="155" spans="1:11" ht="42.75" customHeight="1">
      <c r="A155" s="13">
        <v>22</v>
      </c>
      <c r="B155" s="12"/>
      <c r="C155" s="12" t="s">
        <v>950</v>
      </c>
      <c r="D155" s="26" t="s">
        <v>951</v>
      </c>
      <c r="E155" s="13" t="s">
        <v>558</v>
      </c>
      <c r="F155" s="13" t="s">
        <v>15</v>
      </c>
      <c r="G155" s="26" t="s">
        <v>952</v>
      </c>
      <c r="H155" s="26" t="s">
        <v>114</v>
      </c>
      <c r="I155" s="13">
        <v>2021</v>
      </c>
      <c r="J155" s="26" t="s">
        <v>63</v>
      </c>
      <c r="K155" s="13" t="s">
        <v>22</v>
      </c>
    </row>
    <row r="156" spans="1:11" ht="35.25" customHeight="1">
      <c r="A156" s="13">
        <v>22</v>
      </c>
      <c r="B156" s="12"/>
      <c r="C156" s="12" t="s">
        <v>950</v>
      </c>
      <c r="D156" s="26" t="s">
        <v>953</v>
      </c>
      <c r="E156" s="13" t="s">
        <v>559</v>
      </c>
      <c r="F156" s="13" t="s">
        <v>15</v>
      </c>
      <c r="G156" s="26" t="s">
        <v>952</v>
      </c>
      <c r="H156" s="26" t="s">
        <v>114</v>
      </c>
      <c r="I156" s="13">
        <v>2021</v>
      </c>
      <c r="J156" s="26" t="s">
        <v>44</v>
      </c>
      <c r="K156" s="13" t="s">
        <v>22</v>
      </c>
    </row>
    <row r="157" spans="1:11" ht="43.5" customHeight="1">
      <c r="A157" s="13">
        <v>22</v>
      </c>
      <c r="B157" s="12"/>
      <c r="C157" s="12" t="s">
        <v>950</v>
      </c>
      <c r="D157" s="26" t="s">
        <v>954</v>
      </c>
      <c r="E157" s="13" t="s">
        <v>560</v>
      </c>
      <c r="F157" s="13" t="s">
        <v>15</v>
      </c>
      <c r="G157" s="26" t="s">
        <v>952</v>
      </c>
      <c r="H157" s="26" t="s">
        <v>114</v>
      </c>
      <c r="I157" s="13">
        <v>2021</v>
      </c>
      <c r="J157" s="26" t="s">
        <v>44</v>
      </c>
      <c r="K157" s="13" t="s">
        <v>22</v>
      </c>
    </row>
    <row r="158" spans="1:11" ht="30" customHeight="1">
      <c r="A158" s="25">
        <v>23</v>
      </c>
      <c r="B158" s="226" t="s">
        <v>569</v>
      </c>
      <c r="C158" s="226"/>
      <c r="D158" s="226"/>
      <c r="E158" s="226"/>
      <c r="F158" s="226"/>
      <c r="G158" s="226"/>
      <c r="H158" s="226"/>
      <c r="I158" s="226"/>
      <c r="J158" s="226"/>
      <c r="K158" s="226"/>
    </row>
    <row r="159" spans="1:11" ht="177.75" customHeight="1">
      <c r="A159" s="20">
        <v>23</v>
      </c>
      <c r="B159" s="24">
        <v>3</v>
      </c>
      <c r="C159" s="20" t="s">
        <v>921</v>
      </c>
      <c r="D159" s="20" t="s">
        <v>841</v>
      </c>
      <c r="E159" s="24" t="s">
        <v>54</v>
      </c>
      <c r="F159" s="24" t="s">
        <v>280</v>
      </c>
      <c r="G159" s="24" t="s">
        <v>839</v>
      </c>
      <c r="H159" s="24" t="s">
        <v>58</v>
      </c>
      <c r="I159" s="24">
        <v>2021</v>
      </c>
      <c r="J159" s="24" t="s">
        <v>750</v>
      </c>
      <c r="K159" s="80" t="s">
        <v>842</v>
      </c>
    </row>
    <row r="160" spans="1:11" ht="408.75" customHeight="1">
      <c r="A160" s="20">
        <v>23</v>
      </c>
      <c r="B160" s="20">
        <v>2</v>
      </c>
      <c r="C160" s="223" t="s">
        <v>955</v>
      </c>
      <c r="D160" s="20" t="s">
        <v>800</v>
      </c>
      <c r="E160" s="24" t="s">
        <v>54</v>
      </c>
      <c r="F160" s="24" t="s">
        <v>22</v>
      </c>
      <c r="G160" s="20" t="s">
        <v>839</v>
      </c>
      <c r="H160" s="24" t="s">
        <v>801</v>
      </c>
      <c r="I160" s="24">
        <v>2021</v>
      </c>
      <c r="J160" s="24" t="s">
        <v>750</v>
      </c>
      <c r="K160" s="80" t="s">
        <v>842</v>
      </c>
    </row>
    <row r="161" spans="1:11" ht="30" customHeight="1">
      <c r="A161" s="150">
        <v>24</v>
      </c>
      <c r="B161" s="227" t="s">
        <v>570</v>
      </c>
      <c r="C161" s="227"/>
      <c r="D161" s="227"/>
      <c r="E161" s="227"/>
      <c r="F161" s="227"/>
      <c r="G161" s="227"/>
      <c r="H161" s="227"/>
      <c r="I161" s="227"/>
      <c r="J161" s="227"/>
      <c r="K161" s="227"/>
    </row>
    <row r="162" spans="1:11" ht="96">
      <c r="A162" s="176">
        <v>24</v>
      </c>
      <c r="B162" s="177" t="s">
        <v>789</v>
      </c>
      <c r="C162" s="74" t="s">
        <v>790</v>
      </c>
      <c r="D162" s="177" t="s">
        <v>791</v>
      </c>
      <c r="E162" s="176" t="s">
        <v>165</v>
      </c>
      <c r="F162" s="176" t="s">
        <v>139</v>
      </c>
      <c r="G162" s="176" t="s">
        <v>838</v>
      </c>
      <c r="H162" s="74" t="s">
        <v>58</v>
      </c>
      <c r="I162" s="176">
        <v>2021</v>
      </c>
      <c r="J162" s="176" t="s">
        <v>154</v>
      </c>
      <c r="K162" s="142" t="s">
        <v>22</v>
      </c>
    </row>
    <row r="163" spans="1:11" ht="72">
      <c r="A163" s="176">
        <v>24</v>
      </c>
      <c r="B163" s="176" t="s">
        <v>789</v>
      </c>
      <c r="C163" s="176" t="s">
        <v>792</v>
      </c>
      <c r="D163" s="176" t="s">
        <v>793</v>
      </c>
      <c r="E163" s="176" t="s">
        <v>14</v>
      </c>
      <c r="F163" s="176" t="s">
        <v>22</v>
      </c>
      <c r="G163" s="176" t="s">
        <v>794</v>
      </c>
      <c r="H163" s="176" t="s">
        <v>23</v>
      </c>
      <c r="I163" s="176">
        <v>2021</v>
      </c>
      <c r="J163" s="176" t="s">
        <v>44</v>
      </c>
      <c r="K163" s="142" t="s">
        <v>15</v>
      </c>
    </row>
    <row r="164" spans="1:11" ht="84">
      <c r="A164" s="176">
        <v>24</v>
      </c>
      <c r="B164" s="176" t="s">
        <v>789</v>
      </c>
      <c r="C164" s="176" t="s">
        <v>795</v>
      </c>
      <c r="D164" s="176" t="s">
        <v>796</v>
      </c>
      <c r="E164" s="176" t="s">
        <v>14</v>
      </c>
      <c r="F164" s="176" t="s">
        <v>22</v>
      </c>
      <c r="G164" s="176" t="s">
        <v>797</v>
      </c>
      <c r="H164" s="176" t="s">
        <v>23</v>
      </c>
      <c r="I164" s="176">
        <v>2021</v>
      </c>
      <c r="J164" s="176" t="s">
        <v>44</v>
      </c>
      <c r="K164" s="142" t="s">
        <v>840</v>
      </c>
    </row>
    <row r="165" spans="1:11" ht="46.5" customHeight="1">
      <c r="A165" s="176">
        <v>24</v>
      </c>
      <c r="B165" s="176" t="s">
        <v>789</v>
      </c>
      <c r="C165" s="176" t="s">
        <v>798</v>
      </c>
      <c r="D165" s="176" t="s">
        <v>799</v>
      </c>
      <c r="E165" s="176" t="s">
        <v>14</v>
      </c>
      <c r="F165" s="176" t="s">
        <v>15</v>
      </c>
      <c r="G165" s="176" t="s">
        <v>775</v>
      </c>
      <c r="H165" s="176" t="s">
        <v>23</v>
      </c>
      <c r="I165" s="176">
        <v>2021</v>
      </c>
      <c r="J165" s="176" t="s">
        <v>18</v>
      </c>
      <c r="K165" s="142" t="s">
        <v>840</v>
      </c>
    </row>
    <row r="166" spans="1:11" ht="213" customHeight="1">
      <c r="A166" s="179">
        <v>24</v>
      </c>
      <c r="B166" s="179"/>
      <c r="C166" s="179" t="s">
        <v>922</v>
      </c>
      <c r="D166" s="77" t="s">
        <v>800</v>
      </c>
      <c r="E166" s="179" t="s">
        <v>54</v>
      </c>
      <c r="F166" s="179" t="s">
        <v>22</v>
      </c>
      <c r="G166" s="179" t="s">
        <v>839</v>
      </c>
      <c r="H166" s="179" t="s">
        <v>801</v>
      </c>
      <c r="I166" s="179">
        <v>2021</v>
      </c>
      <c r="J166" s="179" t="s">
        <v>750</v>
      </c>
      <c r="K166" s="122" t="s">
        <v>840</v>
      </c>
    </row>
    <row r="167" spans="1:11" ht="57" customHeight="1">
      <c r="A167" s="179">
        <v>24</v>
      </c>
      <c r="B167" s="179" t="s">
        <v>789</v>
      </c>
      <c r="C167" s="179" t="s">
        <v>802</v>
      </c>
      <c r="D167" s="77" t="s">
        <v>803</v>
      </c>
      <c r="E167" s="179" t="s">
        <v>165</v>
      </c>
      <c r="F167" s="179" t="s">
        <v>22</v>
      </c>
      <c r="G167" s="179" t="s">
        <v>804</v>
      </c>
      <c r="H167" s="179" t="s">
        <v>58</v>
      </c>
      <c r="I167" s="179">
        <v>2021</v>
      </c>
      <c r="J167" s="179" t="s">
        <v>18</v>
      </c>
      <c r="K167" s="122" t="s">
        <v>15</v>
      </c>
    </row>
    <row r="168" spans="1:11" ht="60">
      <c r="A168" s="176">
        <v>24</v>
      </c>
      <c r="B168" s="176" t="s">
        <v>789</v>
      </c>
      <c r="C168" s="176" t="s">
        <v>805</v>
      </c>
      <c r="D168" s="176" t="s">
        <v>806</v>
      </c>
      <c r="E168" s="176" t="s">
        <v>14</v>
      </c>
      <c r="F168" s="178" t="s">
        <v>22</v>
      </c>
      <c r="G168" s="176" t="s">
        <v>807</v>
      </c>
      <c r="H168" s="176" t="s">
        <v>602</v>
      </c>
      <c r="I168" s="176">
        <v>2022</v>
      </c>
      <c r="J168" s="176" t="s">
        <v>34</v>
      </c>
      <c r="K168" s="142" t="s">
        <v>15</v>
      </c>
    </row>
    <row r="169" spans="1:11" ht="46.5" customHeight="1">
      <c r="A169" s="179">
        <v>24</v>
      </c>
      <c r="B169" s="179" t="s">
        <v>789</v>
      </c>
      <c r="C169" s="179" t="s">
        <v>808</v>
      </c>
      <c r="D169" s="179" t="s">
        <v>809</v>
      </c>
      <c r="E169" s="179" t="s">
        <v>14</v>
      </c>
      <c r="F169" s="180" t="s">
        <v>22</v>
      </c>
      <c r="G169" s="179" t="s">
        <v>794</v>
      </c>
      <c r="H169" s="179" t="s">
        <v>58</v>
      </c>
      <c r="I169" s="179">
        <v>2022</v>
      </c>
      <c r="J169" s="179" t="s">
        <v>63</v>
      </c>
      <c r="K169" s="122" t="s">
        <v>22</v>
      </c>
    </row>
    <row r="170" spans="1:11" ht="71.25" customHeight="1">
      <c r="A170" s="176">
        <v>24</v>
      </c>
      <c r="B170" s="176" t="s">
        <v>789</v>
      </c>
      <c r="C170" s="176" t="s">
        <v>810</v>
      </c>
      <c r="D170" s="176" t="s">
        <v>811</v>
      </c>
      <c r="E170" s="176" t="s">
        <v>207</v>
      </c>
      <c r="F170" s="178" t="s">
        <v>22</v>
      </c>
      <c r="G170" s="176" t="s">
        <v>812</v>
      </c>
      <c r="H170" s="176" t="s">
        <v>23</v>
      </c>
      <c r="I170" s="176">
        <v>2022</v>
      </c>
      <c r="J170" s="176" t="s">
        <v>44</v>
      </c>
      <c r="K170" s="142" t="s">
        <v>15</v>
      </c>
    </row>
    <row r="171" spans="1:11" ht="130.5" customHeight="1">
      <c r="A171" s="176">
        <v>24</v>
      </c>
      <c r="B171" s="176" t="s">
        <v>789</v>
      </c>
      <c r="C171" s="74" t="s">
        <v>813</v>
      </c>
      <c r="D171" s="176" t="s">
        <v>814</v>
      </c>
      <c r="E171" s="176" t="s">
        <v>165</v>
      </c>
      <c r="F171" s="178" t="s">
        <v>22</v>
      </c>
      <c r="G171" s="176" t="s">
        <v>775</v>
      </c>
      <c r="H171" s="176" t="s">
        <v>58</v>
      </c>
      <c r="I171" s="181">
        <v>2022</v>
      </c>
      <c r="J171" s="176" t="s">
        <v>18</v>
      </c>
      <c r="K171" s="142" t="s">
        <v>15</v>
      </c>
    </row>
    <row r="172" spans="1:11" ht="46.5" customHeight="1">
      <c r="A172" s="179">
        <v>24</v>
      </c>
      <c r="B172" s="179" t="s">
        <v>789</v>
      </c>
      <c r="C172" s="77" t="s">
        <v>815</v>
      </c>
      <c r="D172" s="179" t="s">
        <v>816</v>
      </c>
      <c r="E172" s="179" t="s">
        <v>14</v>
      </c>
      <c r="F172" s="180" t="s">
        <v>22</v>
      </c>
      <c r="G172" s="179" t="s">
        <v>794</v>
      </c>
      <c r="H172" s="179" t="s">
        <v>58</v>
      </c>
      <c r="I172" s="179">
        <v>2022</v>
      </c>
      <c r="J172" s="179" t="s">
        <v>18</v>
      </c>
      <c r="K172" s="122" t="s">
        <v>22</v>
      </c>
    </row>
    <row r="173" spans="1:11" ht="132">
      <c r="A173" s="179">
        <v>24</v>
      </c>
      <c r="B173" s="179" t="s">
        <v>789</v>
      </c>
      <c r="C173" s="77" t="s">
        <v>817</v>
      </c>
      <c r="D173" s="179" t="s">
        <v>818</v>
      </c>
      <c r="E173" s="179" t="s">
        <v>165</v>
      </c>
      <c r="F173" s="180" t="s">
        <v>22</v>
      </c>
      <c r="G173" s="179" t="s">
        <v>819</v>
      </c>
      <c r="H173" s="179" t="s">
        <v>58</v>
      </c>
      <c r="I173" s="179">
        <v>2022</v>
      </c>
      <c r="J173" s="179" t="s">
        <v>18</v>
      </c>
      <c r="K173" s="142" t="s">
        <v>15</v>
      </c>
    </row>
    <row r="174" spans="1:11" ht="30" customHeight="1">
      <c r="A174" s="77">
        <v>24</v>
      </c>
      <c r="B174" s="77" t="s">
        <v>789</v>
      </c>
      <c r="C174" s="77" t="s">
        <v>820</v>
      </c>
      <c r="D174" s="77" t="s">
        <v>821</v>
      </c>
      <c r="E174" s="122" t="s">
        <v>207</v>
      </c>
      <c r="F174" s="114" t="s">
        <v>22</v>
      </c>
      <c r="G174" s="77" t="s">
        <v>812</v>
      </c>
      <c r="H174" s="122" t="s">
        <v>23</v>
      </c>
      <c r="I174" s="77">
        <v>2022</v>
      </c>
      <c r="J174" s="77" t="s">
        <v>18</v>
      </c>
      <c r="K174" s="122" t="s">
        <v>15</v>
      </c>
    </row>
    <row r="175" spans="1:11" ht="36">
      <c r="A175" s="77">
        <v>24</v>
      </c>
      <c r="B175" s="77" t="s">
        <v>789</v>
      </c>
      <c r="C175" s="77" t="s">
        <v>822</v>
      </c>
      <c r="D175" s="77" t="s">
        <v>823</v>
      </c>
      <c r="E175" s="122" t="s">
        <v>14</v>
      </c>
      <c r="F175" s="77" t="s">
        <v>22</v>
      </c>
      <c r="G175" s="77" t="s">
        <v>794</v>
      </c>
      <c r="H175" s="122" t="s">
        <v>58</v>
      </c>
      <c r="I175" s="77">
        <v>2022</v>
      </c>
      <c r="J175" s="122" t="s">
        <v>18</v>
      </c>
      <c r="K175" s="122" t="s">
        <v>22</v>
      </c>
    </row>
    <row r="176" spans="1:11" ht="48">
      <c r="A176" s="77">
        <v>24</v>
      </c>
      <c r="B176" s="77" t="s">
        <v>789</v>
      </c>
      <c r="C176" s="111" t="s">
        <v>824</v>
      </c>
      <c r="D176" s="77" t="s">
        <v>825</v>
      </c>
      <c r="E176" s="122" t="s">
        <v>14</v>
      </c>
      <c r="F176" s="77" t="s">
        <v>22</v>
      </c>
      <c r="G176" s="77" t="s">
        <v>794</v>
      </c>
      <c r="H176" s="122" t="s">
        <v>58</v>
      </c>
      <c r="I176" s="77">
        <v>2023</v>
      </c>
      <c r="J176" s="122" t="s">
        <v>63</v>
      </c>
      <c r="K176" s="122" t="s">
        <v>22</v>
      </c>
    </row>
    <row r="177" spans="1:11" ht="36">
      <c r="A177" s="77">
        <v>24</v>
      </c>
      <c r="B177" s="77" t="s">
        <v>789</v>
      </c>
      <c r="C177" s="179" t="s">
        <v>826</v>
      </c>
      <c r="D177" s="77" t="s">
        <v>827</v>
      </c>
      <c r="E177" s="122" t="s">
        <v>14</v>
      </c>
      <c r="F177" s="77" t="s">
        <v>22</v>
      </c>
      <c r="G177" s="77" t="s">
        <v>794</v>
      </c>
      <c r="H177" s="122" t="s">
        <v>58</v>
      </c>
      <c r="I177" s="77">
        <v>2023</v>
      </c>
      <c r="J177" s="122" t="s">
        <v>44</v>
      </c>
      <c r="K177" s="122" t="s">
        <v>22</v>
      </c>
    </row>
    <row r="178" spans="1:11" ht="48">
      <c r="A178" s="77">
        <v>24</v>
      </c>
      <c r="B178" s="77" t="s">
        <v>789</v>
      </c>
      <c r="C178" s="77" t="s">
        <v>828</v>
      </c>
      <c r="D178" s="77" t="s">
        <v>829</v>
      </c>
      <c r="E178" s="122" t="s">
        <v>14</v>
      </c>
      <c r="F178" s="77" t="s">
        <v>22</v>
      </c>
      <c r="G178" s="77" t="s">
        <v>794</v>
      </c>
      <c r="H178" s="122" t="s">
        <v>58</v>
      </c>
      <c r="I178" s="77">
        <v>2023</v>
      </c>
      <c r="J178" s="122" t="s">
        <v>18</v>
      </c>
      <c r="K178" s="122" t="s">
        <v>22</v>
      </c>
    </row>
    <row r="179" spans="1:11" ht="36">
      <c r="A179" s="77">
        <v>24</v>
      </c>
      <c r="B179" s="77" t="s">
        <v>789</v>
      </c>
      <c r="C179" s="77" t="s">
        <v>830</v>
      </c>
      <c r="D179" s="77" t="s">
        <v>831</v>
      </c>
      <c r="E179" s="122" t="s">
        <v>14</v>
      </c>
      <c r="F179" s="77" t="s">
        <v>22</v>
      </c>
      <c r="G179" s="77" t="s">
        <v>794</v>
      </c>
      <c r="H179" s="122" t="s">
        <v>58</v>
      </c>
      <c r="I179" s="77">
        <v>2023</v>
      </c>
      <c r="J179" s="122" t="s">
        <v>18</v>
      </c>
      <c r="K179" s="122" t="s">
        <v>22</v>
      </c>
    </row>
    <row r="180" spans="1:11" ht="36">
      <c r="A180" s="77">
        <v>24</v>
      </c>
      <c r="B180" s="77" t="s">
        <v>789</v>
      </c>
      <c r="C180" s="77" t="s">
        <v>832</v>
      </c>
      <c r="D180" s="77" t="s">
        <v>833</v>
      </c>
      <c r="E180" s="122" t="s">
        <v>14</v>
      </c>
      <c r="F180" s="77" t="s">
        <v>22</v>
      </c>
      <c r="G180" s="77" t="s">
        <v>794</v>
      </c>
      <c r="H180" s="122" t="s">
        <v>58</v>
      </c>
      <c r="I180" s="77">
        <v>2023</v>
      </c>
      <c r="J180" s="122" t="s">
        <v>18</v>
      </c>
      <c r="K180" s="122" t="s">
        <v>22</v>
      </c>
    </row>
    <row r="181" spans="1:11" ht="36">
      <c r="A181" s="77">
        <v>24</v>
      </c>
      <c r="B181" s="77" t="s">
        <v>789</v>
      </c>
      <c r="C181" s="77" t="s">
        <v>834</v>
      </c>
      <c r="D181" s="77" t="s">
        <v>835</v>
      </c>
      <c r="E181" s="122" t="s">
        <v>14</v>
      </c>
      <c r="F181" s="77" t="s">
        <v>22</v>
      </c>
      <c r="G181" s="77" t="s">
        <v>794</v>
      </c>
      <c r="H181" s="122" t="s">
        <v>58</v>
      </c>
      <c r="I181" s="77">
        <v>2023</v>
      </c>
      <c r="J181" s="122" t="s">
        <v>18</v>
      </c>
      <c r="K181" s="122" t="s">
        <v>22</v>
      </c>
    </row>
    <row r="182" spans="1:11" ht="36">
      <c r="A182" s="77">
        <v>24</v>
      </c>
      <c r="B182" s="77" t="s">
        <v>789</v>
      </c>
      <c r="C182" s="77" t="s">
        <v>836</v>
      </c>
      <c r="D182" s="77" t="s">
        <v>837</v>
      </c>
      <c r="E182" s="122" t="s">
        <v>14</v>
      </c>
      <c r="F182" s="77" t="s">
        <v>22</v>
      </c>
      <c r="G182" s="77" t="s">
        <v>794</v>
      </c>
      <c r="H182" s="122" t="s">
        <v>58</v>
      </c>
      <c r="I182" s="77">
        <v>2023</v>
      </c>
      <c r="J182" s="122" t="s">
        <v>18</v>
      </c>
      <c r="K182" s="122" t="s">
        <v>22</v>
      </c>
    </row>
    <row r="183" spans="1:11" ht="30" customHeight="1">
      <c r="A183" s="35">
        <v>25</v>
      </c>
      <c r="B183" s="226" t="s">
        <v>571</v>
      </c>
      <c r="C183" s="226"/>
      <c r="D183" s="226"/>
      <c r="E183" s="226"/>
      <c r="F183" s="226"/>
      <c r="G183" s="226"/>
      <c r="H183" s="226"/>
      <c r="I183" s="226"/>
      <c r="J183" s="226"/>
      <c r="K183" s="226"/>
    </row>
    <row r="184" spans="1:11" ht="40.5" customHeight="1">
      <c r="A184" s="12">
        <v>25</v>
      </c>
      <c r="B184" s="12"/>
      <c r="C184" s="12" t="s">
        <v>939</v>
      </c>
      <c r="D184" s="20" t="s">
        <v>776</v>
      </c>
      <c r="E184" s="12" t="s">
        <v>777</v>
      </c>
      <c r="F184" s="12" t="s">
        <v>15</v>
      </c>
      <c r="G184" s="12" t="s">
        <v>582</v>
      </c>
      <c r="H184" s="12" t="s">
        <v>58</v>
      </c>
      <c r="I184" s="12">
        <v>2022</v>
      </c>
      <c r="J184" s="12" t="s">
        <v>63</v>
      </c>
      <c r="K184" s="123" t="s">
        <v>15</v>
      </c>
    </row>
    <row r="185" spans="1:11" ht="30" customHeight="1">
      <c r="A185" s="35">
        <v>26</v>
      </c>
      <c r="B185" s="226" t="s">
        <v>573</v>
      </c>
      <c r="C185" s="226"/>
      <c r="D185" s="226"/>
      <c r="E185" s="226"/>
      <c r="F185" s="226"/>
      <c r="G185" s="226"/>
      <c r="H185" s="226"/>
      <c r="I185" s="226"/>
      <c r="J185" s="226"/>
      <c r="K185" s="226"/>
    </row>
    <row r="186" spans="1:11" ht="60">
      <c r="A186" s="80">
        <v>26</v>
      </c>
      <c r="B186" s="80" t="s">
        <v>575</v>
      </c>
      <c r="C186" s="80" t="s">
        <v>576</v>
      </c>
      <c r="D186" s="77" t="s">
        <v>577</v>
      </c>
      <c r="E186" s="77" t="s">
        <v>293</v>
      </c>
      <c r="F186" s="77" t="s">
        <v>22</v>
      </c>
      <c r="G186" s="79" t="s">
        <v>578</v>
      </c>
      <c r="H186" s="77" t="s">
        <v>23</v>
      </c>
      <c r="I186" s="79">
        <v>2021</v>
      </c>
      <c r="J186" s="77" t="s">
        <v>34</v>
      </c>
      <c r="K186" s="13" t="s">
        <v>15</v>
      </c>
    </row>
    <row r="187" spans="1:11" ht="84">
      <c r="A187" s="80">
        <v>26</v>
      </c>
      <c r="B187" s="80" t="s">
        <v>575</v>
      </c>
      <c r="C187" s="80" t="s">
        <v>579</v>
      </c>
      <c r="D187" s="77" t="s">
        <v>580</v>
      </c>
      <c r="E187" s="79" t="s">
        <v>581</v>
      </c>
      <c r="F187" s="79" t="s">
        <v>15</v>
      </c>
      <c r="G187" s="79" t="s">
        <v>582</v>
      </c>
      <c r="H187" s="142" t="s">
        <v>58</v>
      </c>
      <c r="I187" s="79">
        <v>2021</v>
      </c>
      <c r="J187" s="79" t="s">
        <v>63</v>
      </c>
      <c r="K187" s="13" t="s">
        <v>15</v>
      </c>
    </row>
    <row r="188" spans="1:11" ht="144">
      <c r="A188" s="122">
        <v>26</v>
      </c>
      <c r="B188" s="77"/>
      <c r="C188" s="77" t="s">
        <v>583</v>
      </c>
      <c r="D188" s="77" t="s">
        <v>584</v>
      </c>
      <c r="E188" s="77" t="s">
        <v>585</v>
      </c>
      <c r="F188" s="122" t="s">
        <v>22</v>
      </c>
      <c r="G188" s="77" t="s">
        <v>582</v>
      </c>
      <c r="H188" s="77" t="s">
        <v>586</v>
      </c>
      <c r="I188" s="122">
        <v>2021</v>
      </c>
      <c r="J188" s="122" t="s">
        <v>44</v>
      </c>
      <c r="K188" s="13" t="s">
        <v>15</v>
      </c>
    </row>
    <row r="189" spans="1:11" ht="42.75" customHeight="1">
      <c r="A189" s="79">
        <v>26</v>
      </c>
      <c r="B189" s="80" t="s">
        <v>575</v>
      </c>
      <c r="C189" s="80" t="s">
        <v>587</v>
      </c>
      <c r="D189" s="77" t="s">
        <v>588</v>
      </c>
      <c r="E189" s="77" t="s">
        <v>14</v>
      </c>
      <c r="F189" s="77" t="s">
        <v>22</v>
      </c>
      <c r="G189" s="79" t="s">
        <v>589</v>
      </c>
      <c r="H189" s="77" t="s">
        <v>23</v>
      </c>
      <c r="I189" s="79">
        <v>2021</v>
      </c>
      <c r="J189" s="122" t="s">
        <v>44</v>
      </c>
      <c r="K189" s="13" t="s">
        <v>15</v>
      </c>
    </row>
    <row r="190" spans="1:11" ht="84">
      <c r="A190" s="79">
        <v>26</v>
      </c>
      <c r="B190" s="80" t="s">
        <v>575</v>
      </c>
      <c r="C190" s="80" t="s">
        <v>590</v>
      </c>
      <c r="D190" s="77" t="s">
        <v>591</v>
      </c>
      <c r="E190" s="79" t="s">
        <v>14</v>
      </c>
      <c r="F190" s="77" t="s">
        <v>22</v>
      </c>
      <c r="G190" s="79" t="s">
        <v>589</v>
      </c>
      <c r="H190" s="77" t="s">
        <v>23</v>
      </c>
      <c r="I190" s="79">
        <v>2021</v>
      </c>
      <c r="J190" s="122" t="s">
        <v>44</v>
      </c>
      <c r="K190" s="13" t="s">
        <v>15</v>
      </c>
    </row>
    <row r="191" spans="1:11" ht="204">
      <c r="A191" s="77">
        <v>26</v>
      </c>
      <c r="B191" s="77" t="s">
        <v>575</v>
      </c>
      <c r="C191" s="77" t="s">
        <v>592</v>
      </c>
      <c r="D191" s="77" t="s">
        <v>593</v>
      </c>
      <c r="E191" s="122" t="s">
        <v>14</v>
      </c>
      <c r="F191" s="122" t="s">
        <v>280</v>
      </c>
      <c r="G191" s="122" t="s">
        <v>594</v>
      </c>
      <c r="H191" s="122" t="s">
        <v>23</v>
      </c>
      <c r="I191" s="122">
        <v>2021</v>
      </c>
      <c r="J191" s="122" t="s">
        <v>18</v>
      </c>
      <c r="K191" s="13" t="s">
        <v>15</v>
      </c>
    </row>
    <row r="192" spans="1:11" ht="216">
      <c r="A192" s="77">
        <v>26</v>
      </c>
      <c r="B192" s="77" t="s">
        <v>575</v>
      </c>
      <c r="C192" s="77" t="s">
        <v>595</v>
      </c>
      <c r="D192" s="77" t="s">
        <v>596</v>
      </c>
      <c r="E192" s="122" t="s">
        <v>14</v>
      </c>
      <c r="F192" s="122" t="s">
        <v>280</v>
      </c>
      <c r="G192" s="122" t="s">
        <v>597</v>
      </c>
      <c r="H192" s="122" t="s">
        <v>23</v>
      </c>
      <c r="I192" s="122">
        <v>2021</v>
      </c>
      <c r="J192" s="122" t="s">
        <v>18</v>
      </c>
      <c r="K192" s="13" t="s">
        <v>15</v>
      </c>
    </row>
    <row r="193" spans="1:11" ht="45.75" customHeight="1">
      <c r="A193" s="79">
        <v>26</v>
      </c>
      <c r="B193" s="80" t="s">
        <v>575</v>
      </c>
      <c r="C193" s="80" t="s">
        <v>598</v>
      </c>
      <c r="D193" s="77" t="s">
        <v>599</v>
      </c>
      <c r="E193" s="77" t="s">
        <v>293</v>
      </c>
      <c r="F193" s="151"/>
      <c r="G193" s="79" t="s">
        <v>589</v>
      </c>
      <c r="H193" s="77" t="s">
        <v>23</v>
      </c>
      <c r="I193" s="79">
        <v>2021</v>
      </c>
      <c r="J193" s="122" t="s">
        <v>18</v>
      </c>
      <c r="K193" s="13"/>
    </row>
    <row r="194" spans="1:11" ht="100.5" customHeight="1">
      <c r="A194" s="215" t="s">
        <v>940</v>
      </c>
      <c r="B194" s="152"/>
      <c r="C194" s="74" t="s">
        <v>600</v>
      </c>
      <c r="D194" s="77" t="s">
        <v>601</v>
      </c>
      <c r="E194" s="77" t="s">
        <v>14</v>
      </c>
      <c r="F194" s="74" t="s">
        <v>15</v>
      </c>
      <c r="G194" s="74" t="s">
        <v>582</v>
      </c>
      <c r="H194" s="74" t="s">
        <v>23</v>
      </c>
      <c r="I194" s="74">
        <v>2021</v>
      </c>
      <c r="J194" s="122" t="s">
        <v>18</v>
      </c>
      <c r="K194" s="13" t="s">
        <v>15</v>
      </c>
    </row>
    <row r="195" spans="1:11" ht="96">
      <c r="A195" s="215" t="s">
        <v>940</v>
      </c>
      <c r="B195" s="152"/>
      <c r="C195" s="74" t="s">
        <v>603</v>
      </c>
      <c r="D195" s="77" t="s">
        <v>604</v>
      </c>
      <c r="E195" s="74" t="s">
        <v>14</v>
      </c>
      <c r="F195" s="74" t="s">
        <v>22</v>
      </c>
      <c r="G195" s="74" t="s">
        <v>582</v>
      </c>
      <c r="H195" s="74" t="s">
        <v>23</v>
      </c>
      <c r="I195" s="74">
        <v>2022</v>
      </c>
      <c r="J195" s="79" t="s">
        <v>44</v>
      </c>
      <c r="K195" s="13" t="s">
        <v>15</v>
      </c>
    </row>
    <row r="196" spans="1:11" ht="87.75" customHeight="1">
      <c r="A196" s="80">
        <v>26</v>
      </c>
      <c r="B196" s="80" t="s">
        <v>575</v>
      </c>
      <c r="C196" s="74" t="s">
        <v>605</v>
      </c>
      <c r="D196" s="77" t="s">
        <v>606</v>
      </c>
      <c r="E196" s="77" t="s">
        <v>607</v>
      </c>
      <c r="F196" s="74" t="s">
        <v>22</v>
      </c>
      <c r="G196" s="74" t="s">
        <v>578</v>
      </c>
      <c r="H196" s="74" t="s">
        <v>23</v>
      </c>
      <c r="I196" s="74">
        <v>2022</v>
      </c>
      <c r="J196" s="77" t="s">
        <v>18</v>
      </c>
      <c r="K196" s="13" t="s">
        <v>15</v>
      </c>
    </row>
    <row r="197" spans="1:11" ht="177" customHeight="1">
      <c r="A197" s="79">
        <v>26</v>
      </c>
      <c r="B197" s="80" t="s">
        <v>608</v>
      </c>
      <c r="C197" s="80" t="s">
        <v>609</v>
      </c>
      <c r="D197" s="77" t="s">
        <v>610</v>
      </c>
      <c r="E197" s="79" t="s">
        <v>14</v>
      </c>
      <c r="F197" s="79" t="s">
        <v>22</v>
      </c>
      <c r="G197" s="80" t="s">
        <v>582</v>
      </c>
      <c r="H197" s="80" t="s">
        <v>586</v>
      </c>
      <c r="I197" s="79">
        <v>2023</v>
      </c>
      <c r="J197" s="79" t="s">
        <v>63</v>
      </c>
      <c r="K197" s="13" t="s">
        <v>15</v>
      </c>
    </row>
    <row r="198" spans="1:11" ht="30" customHeight="1">
      <c r="A198" s="35">
        <v>27</v>
      </c>
      <c r="B198" s="226" t="s">
        <v>623</v>
      </c>
      <c r="C198" s="226"/>
      <c r="D198" s="226"/>
      <c r="E198" s="226"/>
      <c r="F198" s="226"/>
      <c r="G198" s="226"/>
      <c r="H198" s="226"/>
      <c r="I198" s="226"/>
      <c r="J198" s="226"/>
      <c r="K198" s="226"/>
    </row>
    <row r="199" spans="1:11" ht="336">
      <c r="A199" s="24">
        <v>27</v>
      </c>
      <c r="B199" s="77" t="s">
        <v>624</v>
      </c>
      <c r="C199" s="20" t="s">
        <v>676</v>
      </c>
      <c r="D199" s="20" t="s">
        <v>625</v>
      </c>
      <c r="E199" s="24" t="s">
        <v>14</v>
      </c>
      <c r="F199" s="77" t="s">
        <v>22</v>
      </c>
      <c r="G199" s="77" t="s">
        <v>626</v>
      </c>
      <c r="H199" s="77" t="s">
        <v>23</v>
      </c>
      <c r="I199" s="77">
        <v>2021</v>
      </c>
      <c r="J199" s="77" t="s">
        <v>34</v>
      </c>
      <c r="K199" s="13" t="s">
        <v>22</v>
      </c>
    </row>
    <row r="200" spans="1:11" ht="43.5" customHeight="1">
      <c r="A200" s="24">
        <v>27</v>
      </c>
      <c r="B200" s="77" t="s">
        <v>624</v>
      </c>
      <c r="C200" s="20" t="s">
        <v>627</v>
      </c>
      <c r="D200" s="20" t="s">
        <v>628</v>
      </c>
      <c r="E200" s="24" t="s">
        <v>14</v>
      </c>
      <c r="F200" s="77" t="s">
        <v>22</v>
      </c>
      <c r="G200" s="77" t="s">
        <v>626</v>
      </c>
      <c r="H200" s="9" t="s">
        <v>58</v>
      </c>
      <c r="I200" s="77">
        <v>2021</v>
      </c>
      <c r="J200" s="77" t="s">
        <v>34</v>
      </c>
      <c r="K200" s="13" t="s">
        <v>22</v>
      </c>
    </row>
    <row r="201" spans="1:11" ht="156">
      <c r="A201" s="24">
        <v>27</v>
      </c>
      <c r="B201" s="77" t="s">
        <v>624</v>
      </c>
      <c r="C201" s="77" t="s">
        <v>629</v>
      </c>
      <c r="D201" s="77" t="s">
        <v>630</v>
      </c>
      <c r="E201" s="77" t="s">
        <v>14</v>
      </c>
      <c r="F201" s="77" t="s">
        <v>22</v>
      </c>
      <c r="G201" s="77" t="s">
        <v>626</v>
      </c>
      <c r="H201" s="9" t="s">
        <v>58</v>
      </c>
      <c r="I201" s="77">
        <v>2021</v>
      </c>
      <c r="J201" s="77" t="s">
        <v>18</v>
      </c>
      <c r="K201" s="13" t="s">
        <v>22</v>
      </c>
    </row>
    <row r="202" spans="1:11" ht="32.25" customHeight="1">
      <c r="A202" s="57">
        <v>27</v>
      </c>
      <c r="B202" s="77" t="s">
        <v>624</v>
      </c>
      <c r="C202" s="20" t="s">
        <v>631</v>
      </c>
      <c r="D202" s="20" t="s">
        <v>632</v>
      </c>
      <c r="E202" s="24" t="s">
        <v>165</v>
      </c>
      <c r="F202" s="24" t="s">
        <v>22</v>
      </c>
      <c r="G202" s="24" t="s">
        <v>626</v>
      </c>
      <c r="H202" s="9" t="s">
        <v>58</v>
      </c>
      <c r="I202" s="57">
        <v>2022</v>
      </c>
      <c r="J202" s="24" t="s">
        <v>18</v>
      </c>
      <c r="K202" s="13" t="s">
        <v>15</v>
      </c>
    </row>
    <row r="203" spans="1:11" ht="72">
      <c r="A203" s="57">
        <v>27</v>
      </c>
      <c r="B203" s="77" t="s">
        <v>624</v>
      </c>
      <c r="C203" s="154" t="s">
        <v>633</v>
      </c>
      <c r="D203" s="20" t="s">
        <v>634</v>
      </c>
      <c r="E203" s="24" t="s">
        <v>165</v>
      </c>
      <c r="F203" s="24" t="s">
        <v>22</v>
      </c>
      <c r="G203" s="77" t="s">
        <v>626</v>
      </c>
      <c r="H203" s="9" t="s">
        <v>58</v>
      </c>
      <c r="I203" s="77">
        <v>2023</v>
      </c>
      <c r="J203" s="77" t="s">
        <v>18</v>
      </c>
      <c r="K203" s="13" t="s">
        <v>15</v>
      </c>
    </row>
    <row r="204" spans="1:11" ht="60">
      <c r="A204" s="79">
        <v>27</v>
      </c>
      <c r="B204" s="122" t="s">
        <v>635</v>
      </c>
      <c r="C204" s="77" t="s">
        <v>636</v>
      </c>
      <c r="D204" s="77" t="s">
        <v>637</v>
      </c>
      <c r="E204" s="122" t="s">
        <v>26</v>
      </c>
      <c r="F204" s="122" t="s">
        <v>22</v>
      </c>
      <c r="G204" s="77" t="s">
        <v>728</v>
      </c>
      <c r="H204" s="77" t="s">
        <v>23</v>
      </c>
      <c r="I204" s="122">
        <v>2021</v>
      </c>
      <c r="J204" s="122" t="s">
        <v>18</v>
      </c>
      <c r="K204" s="13" t="s">
        <v>22</v>
      </c>
    </row>
    <row r="205" spans="1:11" ht="36">
      <c r="A205" s="79">
        <v>27</v>
      </c>
      <c r="B205" s="77" t="s">
        <v>635</v>
      </c>
      <c r="C205" s="80" t="s">
        <v>638</v>
      </c>
      <c r="D205" s="80" t="s">
        <v>639</v>
      </c>
      <c r="E205" s="79" t="s">
        <v>54</v>
      </c>
      <c r="F205" s="79" t="s">
        <v>22</v>
      </c>
      <c r="G205" s="79" t="s">
        <v>640</v>
      </c>
      <c r="H205" s="77" t="s">
        <v>23</v>
      </c>
      <c r="I205" s="79">
        <v>2021</v>
      </c>
      <c r="J205" s="79" t="s">
        <v>18</v>
      </c>
      <c r="K205" s="13" t="s">
        <v>22</v>
      </c>
    </row>
    <row r="206" spans="1:11" ht="57" customHeight="1">
      <c r="A206" s="24">
        <v>27</v>
      </c>
      <c r="B206" s="77" t="s">
        <v>641</v>
      </c>
      <c r="C206" s="77" t="s">
        <v>642</v>
      </c>
      <c r="D206" s="77" t="s">
        <v>643</v>
      </c>
      <c r="E206" s="77" t="s">
        <v>207</v>
      </c>
      <c r="F206" s="77" t="s">
        <v>22</v>
      </c>
      <c r="G206" s="77" t="s">
        <v>640</v>
      </c>
      <c r="H206" s="77" t="s">
        <v>23</v>
      </c>
      <c r="I206" s="77">
        <v>2021</v>
      </c>
      <c r="J206" s="77" t="s">
        <v>18</v>
      </c>
      <c r="K206" s="13" t="s">
        <v>22</v>
      </c>
    </row>
    <row r="207" spans="1:11" ht="60">
      <c r="A207" s="24">
        <v>27</v>
      </c>
      <c r="B207" s="77" t="s">
        <v>677</v>
      </c>
      <c r="C207" s="77" t="s">
        <v>644</v>
      </c>
      <c r="D207" s="77" t="s">
        <v>645</v>
      </c>
      <c r="E207" s="77" t="s">
        <v>14</v>
      </c>
      <c r="F207" s="77" t="s">
        <v>22</v>
      </c>
      <c r="G207" s="77" t="s">
        <v>281</v>
      </c>
      <c r="H207" s="77" t="s">
        <v>23</v>
      </c>
      <c r="I207" s="77">
        <v>2022</v>
      </c>
      <c r="J207" s="13" t="s">
        <v>18</v>
      </c>
      <c r="K207" s="13" t="s">
        <v>22</v>
      </c>
    </row>
    <row r="208" spans="1:11" ht="45.75" customHeight="1">
      <c r="A208" s="24">
        <v>27</v>
      </c>
      <c r="B208" s="77" t="s">
        <v>641</v>
      </c>
      <c r="C208" s="77" t="s">
        <v>642</v>
      </c>
      <c r="D208" s="77" t="s">
        <v>646</v>
      </c>
      <c r="E208" s="77" t="s">
        <v>165</v>
      </c>
      <c r="F208" s="77" t="s">
        <v>22</v>
      </c>
      <c r="G208" s="77" t="s">
        <v>640</v>
      </c>
      <c r="H208" s="77" t="s">
        <v>23</v>
      </c>
      <c r="I208" s="77">
        <v>2023</v>
      </c>
      <c r="J208" s="9" t="s">
        <v>44</v>
      </c>
      <c r="K208" s="13" t="s">
        <v>22</v>
      </c>
    </row>
    <row r="209" spans="1:11" ht="409.5">
      <c r="A209" s="114">
        <v>27</v>
      </c>
      <c r="B209" s="17" t="s">
        <v>647</v>
      </c>
      <c r="C209" s="26" t="s">
        <v>678</v>
      </c>
      <c r="D209" s="77" t="s">
        <v>648</v>
      </c>
      <c r="E209" s="122" t="s">
        <v>165</v>
      </c>
      <c r="F209" s="77" t="s">
        <v>22</v>
      </c>
      <c r="G209" s="9" t="s">
        <v>649</v>
      </c>
      <c r="H209" s="9" t="s">
        <v>58</v>
      </c>
      <c r="I209" s="77">
        <v>2022</v>
      </c>
      <c r="J209" s="77" t="s">
        <v>18</v>
      </c>
      <c r="K209" s="13" t="s">
        <v>22</v>
      </c>
    </row>
    <row r="210" spans="1:11" ht="60">
      <c r="A210" s="114">
        <v>27</v>
      </c>
      <c r="B210" s="17" t="s">
        <v>647</v>
      </c>
      <c r="C210" s="26" t="s">
        <v>650</v>
      </c>
      <c r="D210" s="77" t="s">
        <v>651</v>
      </c>
      <c r="E210" s="122" t="s">
        <v>14</v>
      </c>
      <c r="F210" s="77" t="s">
        <v>22</v>
      </c>
      <c r="G210" s="9" t="s">
        <v>649</v>
      </c>
      <c r="H210" s="9" t="s">
        <v>58</v>
      </c>
      <c r="I210" s="77">
        <v>2023</v>
      </c>
      <c r="J210" s="77" t="s">
        <v>44</v>
      </c>
      <c r="K210" s="13" t="s">
        <v>22</v>
      </c>
    </row>
    <row r="211" spans="1:11" ht="60">
      <c r="A211" s="114">
        <v>27</v>
      </c>
      <c r="B211" s="17" t="s">
        <v>647</v>
      </c>
      <c r="C211" s="26" t="s">
        <v>652</v>
      </c>
      <c r="D211" s="77" t="s">
        <v>653</v>
      </c>
      <c r="E211" s="122" t="s">
        <v>14</v>
      </c>
      <c r="F211" s="77" t="s">
        <v>22</v>
      </c>
      <c r="G211" s="9" t="s">
        <v>649</v>
      </c>
      <c r="H211" s="9" t="s">
        <v>58</v>
      </c>
      <c r="I211" s="77">
        <v>2023</v>
      </c>
      <c r="J211" s="77" t="s">
        <v>44</v>
      </c>
      <c r="K211" s="13" t="s">
        <v>22</v>
      </c>
    </row>
    <row r="212" spans="1:11" ht="60">
      <c r="A212" s="114">
        <v>27</v>
      </c>
      <c r="B212" s="17" t="s">
        <v>647</v>
      </c>
      <c r="C212" s="26" t="s">
        <v>652</v>
      </c>
      <c r="D212" s="77" t="s">
        <v>654</v>
      </c>
      <c r="E212" s="122" t="s">
        <v>14</v>
      </c>
      <c r="F212" s="77" t="s">
        <v>22</v>
      </c>
      <c r="G212" s="9" t="s">
        <v>649</v>
      </c>
      <c r="H212" s="9" t="s">
        <v>58</v>
      </c>
      <c r="I212" s="77">
        <v>2023</v>
      </c>
      <c r="J212" s="77" t="s">
        <v>44</v>
      </c>
      <c r="K212" s="13" t="s">
        <v>22</v>
      </c>
    </row>
    <row r="213" spans="1:11" ht="60">
      <c r="A213" s="114">
        <v>27</v>
      </c>
      <c r="B213" s="17" t="s">
        <v>647</v>
      </c>
      <c r="C213" s="155" t="s">
        <v>655</v>
      </c>
      <c r="D213" s="77" t="s">
        <v>656</v>
      </c>
      <c r="E213" s="122" t="s">
        <v>14</v>
      </c>
      <c r="F213" s="77" t="s">
        <v>22</v>
      </c>
      <c r="G213" s="9" t="s">
        <v>649</v>
      </c>
      <c r="H213" s="9" t="s">
        <v>58</v>
      </c>
      <c r="I213" s="77">
        <v>2023</v>
      </c>
      <c r="J213" s="77" t="s">
        <v>18</v>
      </c>
      <c r="K213" s="13" t="s">
        <v>22</v>
      </c>
    </row>
    <row r="214" spans="1:11" ht="60">
      <c r="A214" s="114">
        <v>27</v>
      </c>
      <c r="B214" s="17" t="s">
        <v>647</v>
      </c>
      <c r="C214" s="26" t="s">
        <v>655</v>
      </c>
      <c r="D214" s="77" t="s">
        <v>657</v>
      </c>
      <c r="E214" s="122" t="s">
        <v>14</v>
      </c>
      <c r="F214" s="77" t="s">
        <v>22</v>
      </c>
      <c r="G214" s="9" t="s">
        <v>649</v>
      </c>
      <c r="H214" s="9" t="s">
        <v>58</v>
      </c>
      <c r="I214" s="77">
        <v>2023</v>
      </c>
      <c r="J214" s="77" t="s">
        <v>18</v>
      </c>
      <c r="K214" s="13" t="s">
        <v>22</v>
      </c>
    </row>
    <row r="215" spans="1:11" ht="84">
      <c r="A215" s="114">
        <v>27</v>
      </c>
      <c r="B215" s="17" t="s">
        <v>647</v>
      </c>
      <c r="C215" s="26" t="s">
        <v>658</v>
      </c>
      <c r="D215" s="77" t="s">
        <v>659</v>
      </c>
      <c r="E215" s="122" t="s">
        <v>14</v>
      </c>
      <c r="F215" s="77" t="s">
        <v>22</v>
      </c>
      <c r="G215" s="9" t="s">
        <v>649</v>
      </c>
      <c r="H215" s="9" t="s">
        <v>58</v>
      </c>
      <c r="I215" s="77">
        <v>2023</v>
      </c>
      <c r="J215" s="77" t="s">
        <v>18</v>
      </c>
      <c r="K215" s="13" t="s">
        <v>22</v>
      </c>
    </row>
    <row r="216" spans="1:11" ht="36">
      <c r="A216" s="114">
        <v>27</v>
      </c>
      <c r="B216" s="156" t="s">
        <v>660</v>
      </c>
      <c r="C216" s="94" t="s">
        <v>661</v>
      </c>
      <c r="D216" s="31" t="s">
        <v>662</v>
      </c>
      <c r="E216" s="33" t="s">
        <v>14</v>
      </c>
      <c r="F216" s="9" t="s">
        <v>22</v>
      </c>
      <c r="G216" s="9" t="s">
        <v>649</v>
      </c>
      <c r="H216" s="9" t="s">
        <v>58</v>
      </c>
      <c r="I216" s="9">
        <v>2023</v>
      </c>
      <c r="J216" s="9" t="s">
        <v>63</v>
      </c>
      <c r="K216" s="13" t="s">
        <v>22</v>
      </c>
    </row>
    <row r="217" spans="1:11" ht="48">
      <c r="A217" s="114">
        <v>27</v>
      </c>
      <c r="B217" s="17" t="s">
        <v>663</v>
      </c>
      <c r="C217" s="26" t="s">
        <v>664</v>
      </c>
      <c r="D217" s="77" t="s">
        <v>665</v>
      </c>
      <c r="E217" s="122" t="s">
        <v>14</v>
      </c>
      <c r="F217" s="77" t="s">
        <v>22</v>
      </c>
      <c r="G217" s="9" t="s">
        <v>649</v>
      </c>
      <c r="H217" s="9" t="s">
        <v>58</v>
      </c>
      <c r="I217" s="77">
        <v>2023</v>
      </c>
      <c r="J217" s="77" t="s">
        <v>18</v>
      </c>
      <c r="K217" s="13" t="s">
        <v>22</v>
      </c>
    </row>
    <row r="218" spans="1:11" ht="36">
      <c r="A218" s="114">
        <v>27</v>
      </c>
      <c r="B218" s="17" t="s">
        <v>666</v>
      </c>
      <c r="C218" s="26" t="s">
        <v>667</v>
      </c>
      <c r="D218" s="77" t="s">
        <v>668</v>
      </c>
      <c r="E218" s="77" t="s">
        <v>14</v>
      </c>
      <c r="F218" s="77" t="s">
        <v>22</v>
      </c>
      <c r="G218" s="9" t="s">
        <v>649</v>
      </c>
      <c r="H218" s="9" t="s">
        <v>58</v>
      </c>
      <c r="I218" s="77">
        <v>2023</v>
      </c>
      <c r="J218" s="77" t="s">
        <v>18</v>
      </c>
      <c r="K218" s="13" t="s">
        <v>22</v>
      </c>
    </row>
    <row r="219" spans="1:11" ht="192">
      <c r="A219" s="114">
        <v>27</v>
      </c>
      <c r="B219" s="17" t="s">
        <v>669</v>
      </c>
      <c r="C219" s="26" t="s">
        <v>675</v>
      </c>
      <c r="D219" s="77" t="s">
        <v>670</v>
      </c>
      <c r="E219" s="77" t="s">
        <v>14</v>
      </c>
      <c r="F219" s="77" t="s">
        <v>22</v>
      </c>
      <c r="G219" s="9" t="s">
        <v>649</v>
      </c>
      <c r="H219" s="9" t="s">
        <v>58</v>
      </c>
      <c r="I219" s="77">
        <v>2023</v>
      </c>
      <c r="J219" s="77" t="s">
        <v>18</v>
      </c>
      <c r="K219" s="13" t="s">
        <v>22</v>
      </c>
    </row>
    <row r="220" spans="1:11" ht="48">
      <c r="A220" s="114">
        <v>27</v>
      </c>
      <c r="B220" s="26" t="s">
        <v>671</v>
      </c>
      <c r="C220" s="17" t="s">
        <v>672</v>
      </c>
      <c r="D220" s="77" t="s">
        <v>673</v>
      </c>
      <c r="E220" s="77" t="s">
        <v>165</v>
      </c>
      <c r="F220" s="77" t="s">
        <v>15</v>
      </c>
      <c r="G220" s="13" t="s">
        <v>649</v>
      </c>
      <c r="H220" s="13" t="s">
        <v>58</v>
      </c>
      <c r="I220" s="77">
        <v>2022</v>
      </c>
      <c r="J220" s="77" t="s">
        <v>63</v>
      </c>
      <c r="K220" s="13" t="s">
        <v>22</v>
      </c>
    </row>
    <row r="221" spans="1:11" ht="48">
      <c r="A221" s="114">
        <v>27</v>
      </c>
      <c r="B221" s="17" t="s">
        <v>671</v>
      </c>
      <c r="C221" s="17" t="s">
        <v>672</v>
      </c>
      <c r="D221" s="77" t="s">
        <v>674</v>
      </c>
      <c r="E221" s="77" t="s">
        <v>14</v>
      </c>
      <c r="F221" s="77" t="s">
        <v>15</v>
      </c>
      <c r="G221" s="9" t="s">
        <v>649</v>
      </c>
      <c r="H221" s="9" t="s">
        <v>58</v>
      </c>
      <c r="I221" s="77">
        <v>2022</v>
      </c>
      <c r="J221" s="77" t="s">
        <v>44</v>
      </c>
      <c r="K221" s="13" t="s">
        <v>22</v>
      </c>
    </row>
    <row r="222" spans="1:11" ht="30" customHeight="1">
      <c r="A222" s="25">
        <v>28</v>
      </c>
      <c r="B222" s="226" t="s">
        <v>696</v>
      </c>
      <c r="C222" s="226"/>
      <c r="D222" s="226"/>
      <c r="E222" s="226"/>
      <c r="F222" s="226"/>
      <c r="G222" s="226"/>
      <c r="H222" s="226"/>
      <c r="I222" s="226"/>
      <c r="J222" s="226"/>
      <c r="K222" s="226"/>
    </row>
    <row r="223" spans="1:11" ht="60">
      <c r="A223" s="17">
        <v>28</v>
      </c>
      <c r="B223" s="17" t="s">
        <v>697</v>
      </c>
      <c r="C223" s="17" t="s">
        <v>698</v>
      </c>
      <c r="D223" s="17" t="s">
        <v>699</v>
      </c>
      <c r="E223" s="17" t="s">
        <v>14</v>
      </c>
      <c r="F223" s="17" t="s">
        <v>22</v>
      </c>
      <c r="G223" s="17" t="s">
        <v>16</v>
      </c>
      <c r="H223" s="26" t="s">
        <v>700</v>
      </c>
      <c r="I223" s="17">
        <v>2021</v>
      </c>
      <c r="J223" s="17" t="s">
        <v>18</v>
      </c>
      <c r="K223" s="13" t="s">
        <v>15</v>
      </c>
    </row>
    <row r="224" spans="1:11" ht="48">
      <c r="A224" s="17">
        <v>28</v>
      </c>
      <c r="B224" s="17" t="s">
        <v>697</v>
      </c>
      <c r="C224" s="17" t="s">
        <v>701</v>
      </c>
      <c r="D224" s="26" t="s">
        <v>702</v>
      </c>
      <c r="E224" s="17" t="s">
        <v>47</v>
      </c>
      <c r="F224" s="17" t="s">
        <v>22</v>
      </c>
      <c r="G224" s="17" t="s">
        <v>16</v>
      </c>
      <c r="H224" s="26" t="s">
        <v>700</v>
      </c>
      <c r="I224" s="17">
        <v>2023</v>
      </c>
      <c r="J224" s="17" t="s">
        <v>18</v>
      </c>
      <c r="K224" s="13" t="s">
        <v>15</v>
      </c>
    </row>
    <row r="225" spans="1:11" ht="33" customHeight="1">
      <c r="A225" s="17">
        <v>28</v>
      </c>
      <c r="B225" s="17" t="s">
        <v>703</v>
      </c>
      <c r="C225" s="17" t="s">
        <v>704</v>
      </c>
      <c r="D225" s="26" t="s">
        <v>705</v>
      </c>
      <c r="E225" s="17" t="s">
        <v>47</v>
      </c>
      <c r="F225" s="17" t="s">
        <v>48</v>
      </c>
      <c r="G225" s="17" t="s">
        <v>706</v>
      </c>
      <c r="H225" s="26" t="s">
        <v>49</v>
      </c>
      <c r="I225" s="17">
        <v>2023</v>
      </c>
      <c r="J225" s="17" t="s">
        <v>18</v>
      </c>
      <c r="K225" s="13" t="s">
        <v>22</v>
      </c>
    </row>
    <row r="226" spans="1:11" ht="60">
      <c r="A226" s="17">
        <v>28</v>
      </c>
      <c r="B226" s="17" t="s">
        <v>707</v>
      </c>
      <c r="C226" s="17" t="s">
        <v>708</v>
      </c>
      <c r="D226" s="26" t="s">
        <v>709</v>
      </c>
      <c r="E226" s="17" t="s">
        <v>232</v>
      </c>
      <c r="F226" s="17" t="s">
        <v>22</v>
      </c>
      <c r="G226" s="17" t="s">
        <v>143</v>
      </c>
      <c r="H226" s="26" t="s">
        <v>49</v>
      </c>
      <c r="I226" s="17">
        <v>2021</v>
      </c>
      <c r="J226" s="17" t="s">
        <v>18</v>
      </c>
      <c r="K226" s="13" t="s">
        <v>15</v>
      </c>
    </row>
    <row r="227" spans="1:11" ht="36">
      <c r="A227" s="17">
        <v>28</v>
      </c>
      <c r="B227" s="17" t="s">
        <v>697</v>
      </c>
      <c r="C227" s="17" t="s">
        <v>710</v>
      </c>
      <c r="D227" s="26" t="s">
        <v>711</v>
      </c>
      <c r="E227" s="26" t="s">
        <v>232</v>
      </c>
      <c r="F227" s="17" t="s">
        <v>22</v>
      </c>
      <c r="G227" s="17" t="s">
        <v>281</v>
      </c>
      <c r="H227" s="26" t="s">
        <v>49</v>
      </c>
      <c r="I227" s="17">
        <v>2022</v>
      </c>
      <c r="J227" s="17" t="s">
        <v>18</v>
      </c>
      <c r="K227" s="13" t="s">
        <v>15</v>
      </c>
    </row>
    <row r="228" spans="1:11" ht="60">
      <c r="A228" s="17">
        <v>28</v>
      </c>
      <c r="B228" s="17" t="s">
        <v>707</v>
      </c>
      <c r="C228" s="17" t="s">
        <v>712</v>
      </c>
      <c r="D228" s="26" t="s">
        <v>713</v>
      </c>
      <c r="E228" s="26" t="s">
        <v>232</v>
      </c>
      <c r="F228" s="17" t="s">
        <v>22</v>
      </c>
      <c r="G228" s="17" t="s">
        <v>281</v>
      </c>
      <c r="H228" s="26" t="s">
        <v>49</v>
      </c>
      <c r="I228" s="17">
        <v>2023</v>
      </c>
      <c r="J228" s="26" t="s">
        <v>63</v>
      </c>
      <c r="K228" s="13" t="s">
        <v>15</v>
      </c>
    </row>
    <row r="229" spans="1:11" ht="30" customHeight="1">
      <c r="A229" s="35">
        <v>29</v>
      </c>
      <c r="B229" s="227" t="s">
        <v>721</v>
      </c>
      <c r="C229" s="227"/>
      <c r="D229" s="227"/>
      <c r="E229" s="227"/>
      <c r="F229" s="227"/>
      <c r="G229" s="227"/>
      <c r="H229" s="227"/>
      <c r="I229" s="227"/>
      <c r="J229" s="227"/>
      <c r="K229" s="227"/>
    </row>
    <row r="230" spans="1:11" ht="78.75" customHeight="1">
      <c r="A230" s="9">
        <v>29</v>
      </c>
      <c r="B230" s="14" t="s">
        <v>920</v>
      </c>
      <c r="C230" s="77" t="s">
        <v>722</v>
      </c>
      <c r="D230" s="77" t="s">
        <v>723</v>
      </c>
      <c r="E230" s="77" t="s">
        <v>14</v>
      </c>
      <c r="F230" s="77" t="s">
        <v>22</v>
      </c>
      <c r="G230" s="77" t="s">
        <v>724</v>
      </c>
      <c r="H230" s="77" t="s">
        <v>23</v>
      </c>
      <c r="I230" s="77">
        <v>2021</v>
      </c>
      <c r="J230" s="77" t="s">
        <v>18</v>
      </c>
      <c r="K230" s="13" t="s">
        <v>22</v>
      </c>
    </row>
    <row r="231" spans="1:11" ht="83.25" customHeight="1">
      <c r="A231" s="9">
        <v>29</v>
      </c>
      <c r="B231" s="14" t="s">
        <v>920</v>
      </c>
      <c r="C231" s="77" t="s">
        <v>722</v>
      </c>
      <c r="D231" s="77" t="s">
        <v>725</v>
      </c>
      <c r="E231" s="77" t="s">
        <v>14</v>
      </c>
      <c r="F231" s="77" t="s">
        <v>22</v>
      </c>
      <c r="G231" s="77" t="s">
        <v>724</v>
      </c>
      <c r="H231" s="77" t="s">
        <v>23</v>
      </c>
      <c r="I231" s="77">
        <v>2023</v>
      </c>
      <c r="J231" s="77" t="s">
        <v>18</v>
      </c>
      <c r="K231" s="13" t="s">
        <v>22</v>
      </c>
    </row>
    <row r="232" spans="1:11" ht="41.25" customHeight="1">
      <c r="A232" s="9">
        <v>29</v>
      </c>
      <c r="B232" s="14" t="s">
        <v>920</v>
      </c>
      <c r="C232" s="77" t="s">
        <v>726</v>
      </c>
      <c r="D232" s="77" t="s">
        <v>727</v>
      </c>
      <c r="E232" s="77" t="s">
        <v>165</v>
      </c>
      <c r="F232" s="77" t="s">
        <v>22</v>
      </c>
      <c r="G232" s="77" t="s">
        <v>724</v>
      </c>
      <c r="H232" s="77" t="s">
        <v>58</v>
      </c>
      <c r="I232" s="77">
        <v>2023</v>
      </c>
      <c r="J232" s="77" t="s">
        <v>18</v>
      </c>
      <c r="K232" s="13" t="s">
        <v>22</v>
      </c>
    </row>
    <row r="233" spans="1:11" ht="30" customHeight="1">
      <c r="A233" s="25">
        <v>30</v>
      </c>
      <c r="B233" s="226" t="s">
        <v>734</v>
      </c>
      <c r="C233" s="226"/>
      <c r="D233" s="226"/>
      <c r="E233" s="226"/>
      <c r="F233" s="226"/>
      <c r="G233" s="226"/>
      <c r="H233" s="226"/>
      <c r="I233" s="226"/>
      <c r="J233" s="226"/>
      <c r="K233" s="226"/>
    </row>
    <row r="234" spans="1:11" ht="54" customHeight="1">
      <c r="A234" s="166">
        <v>30</v>
      </c>
      <c r="B234" s="26" t="s">
        <v>931</v>
      </c>
      <c r="C234" s="156" t="s">
        <v>736</v>
      </c>
      <c r="D234" s="165" t="s">
        <v>737</v>
      </c>
      <c r="E234" s="165" t="s">
        <v>14</v>
      </c>
      <c r="F234" s="165" t="s">
        <v>528</v>
      </c>
      <c r="G234" s="17" t="s">
        <v>57</v>
      </c>
      <c r="H234" s="165" t="s">
        <v>58</v>
      </c>
      <c r="I234" s="166">
        <v>2021</v>
      </c>
      <c r="J234" s="17" t="s">
        <v>18</v>
      </c>
      <c r="K234" s="13" t="s">
        <v>22</v>
      </c>
    </row>
    <row r="235" spans="1:11" ht="119.25" customHeight="1">
      <c r="A235" s="9">
        <v>30</v>
      </c>
      <c r="B235" s="26" t="s">
        <v>931</v>
      </c>
      <c r="C235" s="17" t="s">
        <v>738</v>
      </c>
      <c r="D235" s="17" t="s">
        <v>739</v>
      </c>
      <c r="E235" s="17" t="s">
        <v>165</v>
      </c>
      <c r="F235" s="17" t="s">
        <v>22</v>
      </c>
      <c r="G235" s="17" t="s">
        <v>57</v>
      </c>
      <c r="H235" s="17" t="s">
        <v>23</v>
      </c>
      <c r="I235" s="17">
        <v>2021</v>
      </c>
      <c r="J235" s="17" t="s">
        <v>18</v>
      </c>
      <c r="K235" s="13" t="s">
        <v>22</v>
      </c>
    </row>
    <row r="236" spans="1:11" ht="66.75" customHeight="1">
      <c r="A236" s="17">
        <v>30</v>
      </c>
      <c r="B236" s="207" t="s">
        <v>932</v>
      </c>
      <c r="C236" s="17" t="s">
        <v>740</v>
      </c>
      <c r="D236" s="77" t="s">
        <v>741</v>
      </c>
      <c r="E236" s="17" t="s">
        <v>14</v>
      </c>
      <c r="F236" s="17" t="s">
        <v>22</v>
      </c>
      <c r="G236" s="17" t="s">
        <v>57</v>
      </c>
      <c r="H236" s="17" t="s">
        <v>23</v>
      </c>
      <c r="I236" s="17">
        <v>2021</v>
      </c>
      <c r="J236" s="17" t="s">
        <v>18</v>
      </c>
      <c r="K236" s="13" t="s">
        <v>22</v>
      </c>
    </row>
    <row r="237" spans="1:11" ht="30" customHeight="1">
      <c r="A237" s="35">
        <v>31</v>
      </c>
      <c r="B237" s="227" t="s">
        <v>746</v>
      </c>
      <c r="C237" s="227"/>
      <c r="D237" s="227"/>
      <c r="E237" s="227"/>
      <c r="F237" s="227"/>
      <c r="G237" s="227"/>
      <c r="H237" s="227"/>
      <c r="I237" s="227"/>
      <c r="J237" s="227"/>
      <c r="K237" s="227"/>
    </row>
    <row r="238" spans="1:11" ht="36">
      <c r="A238" s="20">
        <v>31</v>
      </c>
      <c r="B238" s="20" t="s">
        <v>747</v>
      </c>
      <c r="C238" s="20" t="s">
        <v>748</v>
      </c>
      <c r="D238" s="20" t="s">
        <v>749</v>
      </c>
      <c r="E238" s="20" t="s">
        <v>165</v>
      </c>
      <c r="F238" s="12" t="s">
        <v>22</v>
      </c>
      <c r="G238" s="20" t="s">
        <v>181</v>
      </c>
      <c r="H238" s="12" t="s">
        <v>169</v>
      </c>
      <c r="I238" s="12">
        <v>2021</v>
      </c>
      <c r="J238" s="20" t="s">
        <v>750</v>
      </c>
      <c r="K238" s="13" t="s">
        <v>15</v>
      </c>
    </row>
    <row r="239" spans="1:11" ht="92.25" customHeight="1">
      <c r="A239" s="20">
        <v>31</v>
      </c>
      <c r="B239" s="20" t="s">
        <v>747</v>
      </c>
      <c r="C239" s="20" t="s">
        <v>754</v>
      </c>
      <c r="D239" s="20" t="s">
        <v>755</v>
      </c>
      <c r="E239" s="12" t="s">
        <v>14</v>
      </c>
      <c r="F239" s="12" t="s">
        <v>22</v>
      </c>
      <c r="G239" s="20" t="s">
        <v>181</v>
      </c>
      <c r="H239" s="12" t="s">
        <v>169</v>
      </c>
      <c r="I239" s="12">
        <v>2021</v>
      </c>
      <c r="J239" s="20" t="s">
        <v>18</v>
      </c>
      <c r="K239" s="13" t="s">
        <v>22</v>
      </c>
    </row>
    <row r="240" spans="1:11" ht="57" customHeight="1">
      <c r="A240" s="24">
        <v>31</v>
      </c>
      <c r="B240" s="20" t="s">
        <v>747</v>
      </c>
      <c r="C240" s="12" t="s">
        <v>890</v>
      </c>
      <c r="D240" s="12" t="s">
        <v>751</v>
      </c>
      <c r="E240" s="57" t="s">
        <v>14</v>
      </c>
      <c r="F240" s="20" t="s">
        <v>15</v>
      </c>
      <c r="G240" s="20" t="s">
        <v>775</v>
      </c>
      <c r="H240" s="24" t="s">
        <v>58</v>
      </c>
      <c r="I240" s="24">
        <v>2021</v>
      </c>
      <c r="J240" s="24" t="s">
        <v>750</v>
      </c>
      <c r="K240" s="13" t="s">
        <v>22</v>
      </c>
    </row>
    <row r="241" spans="1:11" ht="78" customHeight="1">
      <c r="A241" s="57">
        <v>31</v>
      </c>
      <c r="B241" s="26" t="s">
        <v>752</v>
      </c>
      <c r="C241" s="26" t="s">
        <v>924</v>
      </c>
      <c r="D241" s="26" t="s">
        <v>753</v>
      </c>
      <c r="E241" s="26" t="s">
        <v>14</v>
      </c>
      <c r="F241" s="26" t="s">
        <v>22</v>
      </c>
      <c r="G241" s="26" t="s">
        <v>57</v>
      </c>
      <c r="H241" s="26" t="s">
        <v>23</v>
      </c>
      <c r="I241" s="26">
        <v>2021</v>
      </c>
      <c r="J241" s="26" t="s">
        <v>18</v>
      </c>
      <c r="K241" s="13" t="s">
        <v>22</v>
      </c>
    </row>
    <row r="242" spans="1:11" ht="30" customHeight="1">
      <c r="A242" s="35">
        <v>32</v>
      </c>
      <c r="B242" s="226" t="s">
        <v>758</v>
      </c>
      <c r="C242" s="226"/>
      <c r="D242" s="226"/>
      <c r="E242" s="226"/>
      <c r="F242" s="226"/>
      <c r="G242" s="226"/>
      <c r="H242" s="226"/>
      <c r="I242" s="226"/>
      <c r="J242" s="226"/>
      <c r="K242" s="226"/>
    </row>
    <row r="243" spans="1:11" ht="83.25" customHeight="1">
      <c r="A243" s="26">
        <v>32</v>
      </c>
      <c r="B243" s="26" t="s">
        <v>759</v>
      </c>
      <c r="C243" s="26" t="s">
        <v>760</v>
      </c>
      <c r="D243" s="26" t="s">
        <v>761</v>
      </c>
      <c r="E243" s="77" t="s">
        <v>933</v>
      </c>
      <c r="F243" s="26" t="s">
        <v>22</v>
      </c>
      <c r="G243" s="26" t="s">
        <v>143</v>
      </c>
      <c r="H243" s="26" t="s">
        <v>58</v>
      </c>
      <c r="I243" s="26">
        <v>2021</v>
      </c>
      <c r="J243" s="26" t="s">
        <v>18</v>
      </c>
      <c r="K243" s="26" t="s">
        <v>15</v>
      </c>
    </row>
    <row r="244" spans="1:11" ht="85.5" customHeight="1">
      <c r="A244" s="26">
        <v>32</v>
      </c>
      <c r="B244" s="26" t="s">
        <v>759</v>
      </c>
      <c r="C244" s="26" t="s">
        <v>762</v>
      </c>
      <c r="D244" s="26" t="s">
        <v>763</v>
      </c>
      <c r="E244" s="77" t="s">
        <v>934</v>
      </c>
      <c r="F244" s="26" t="s">
        <v>22</v>
      </c>
      <c r="G244" s="26" t="s">
        <v>143</v>
      </c>
      <c r="H244" s="26" t="s">
        <v>58</v>
      </c>
      <c r="I244" s="26">
        <v>2021</v>
      </c>
      <c r="J244" s="26" t="s">
        <v>18</v>
      </c>
      <c r="K244" s="26" t="s">
        <v>22</v>
      </c>
    </row>
    <row r="245" spans="1:11" ht="43.5" customHeight="1">
      <c r="A245" s="142">
        <v>32</v>
      </c>
      <c r="B245" s="74" t="s">
        <v>764</v>
      </c>
      <c r="C245" s="26" t="s">
        <v>765</v>
      </c>
      <c r="D245" s="74" t="s">
        <v>766</v>
      </c>
      <c r="E245" s="74" t="s">
        <v>293</v>
      </c>
      <c r="F245" s="142" t="s">
        <v>15</v>
      </c>
      <c r="G245" s="142" t="s">
        <v>16</v>
      </c>
      <c r="H245" s="142" t="s">
        <v>114</v>
      </c>
      <c r="I245" s="142">
        <v>2022</v>
      </c>
      <c r="J245" s="142" t="s">
        <v>18</v>
      </c>
      <c r="K245" s="142" t="s">
        <v>22</v>
      </c>
    </row>
    <row r="246" spans="1:11" ht="30" customHeight="1">
      <c r="A246" s="25">
        <v>33</v>
      </c>
      <c r="B246" s="224" t="s">
        <v>774</v>
      </c>
      <c r="C246" s="225"/>
      <c r="D246" s="225"/>
      <c r="E246" s="225"/>
      <c r="F246" s="225"/>
      <c r="G246" s="225"/>
      <c r="H246" s="225"/>
      <c r="I246" s="225"/>
      <c r="J246" s="225"/>
      <c r="K246" s="225"/>
    </row>
    <row r="247" spans="1:11" ht="30" customHeight="1">
      <c r="A247" s="9">
        <v>33</v>
      </c>
      <c r="B247" s="9" t="s">
        <v>114</v>
      </c>
      <c r="C247" s="9" t="s">
        <v>114</v>
      </c>
      <c r="D247" s="9" t="s">
        <v>114</v>
      </c>
      <c r="E247" s="9" t="s">
        <v>114</v>
      </c>
      <c r="F247" s="9" t="s">
        <v>114</v>
      </c>
      <c r="G247" s="9" t="s">
        <v>114</v>
      </c>
      <c r="H247" s="9" t="s">
        <v>114</v>
      </c>
      <c r="I247" s="9" t="s">
        <v>114</v>
      </c>
      <c r="J247" s="9" t="s">
        <v>114</v>
      </c>
      <c r="K247" s="9" t="s">
        <v>114</v>
      </c>
    </row>
  </sheetData>
  <autoFilter ref="A3:K247"/>
  <mergeCells count="33">
    <mergeCell ref="B89:K89"/>
    <mergeCell ref="B107:K107"/>
    <mergeCell ref="B49:K49"/>
    <mergeCell ref="B57:K57"/>
    <mergeCell ref="B63:K63"/>
    <mergeCell ref="B70:K70"/>
    <mergeCell ref="B38:K38"/>
    <mergeCell ref="B40:K40"/>
    <mergeCell ref="B44:K44"/>
    <mergeCell ref="A1:K1"/>
    <mergeCell ref="A2:K2"/>
    <mergeCell ref="B4:K4"/>
    <mergeCell ref="B27:K27"/>
    <mergeCell ref="B32:K32"/>
    <mergeCell ref="B123:K123"/>
    <mergeCell ref="B134:K134"/>
    <mergeCell ref="B136:K136"/>
    <mergeCell ref="B138:K138"/>
    <mergeCell ref="B146:K146"/>
    <mergeCell ref="B150:K150"/>
    <mergeCell ref="B152:K152"/>
    <mergeCell ref="B154:K154"/>
    <mergeCell ref="B158:K158"/>
    <mergeCell ref="B161:K161"/>
    <mergeCell ref="B246:K246"/>
    <mergeCell ref="B233:K233"/>
    <mergeCell ref="B237:K237"/>
    <mergeCell ref="B242:K242"/>
    <mergeCell ref="B183:K183"/>
    <mergeCell ref="B185:K185"/>
    <mergeCell ref="B198:K198"/>
    <mergeCell ref="B222:K222"/>
    <mergeCell ref="B229:K229"/>
  </mergeCells>
  <hyperlinks>
    <hyperlink ref="C191" r:id="rId1" display="https://eur-lex.europa.eu/legal-content/EN/TXT/?uri=CELEX:32018H1210(01)"/>
    <hyperlink ref="C192" r:id="rId2" display="https://eur-lex.europa.eu/legal-content/EN/TXT/?uri=CELEX:32018H1210(01)"/>
    <hyperlink ref="C186" r:id="rId3" display="https://eur-lex.europa.eu/legal-content/EN/TXT/?uri=CELEX:32018H1210(01)"/>
    <hyperlink ref="C195" r:id="rId4" display="https://eur-lex.europa.eu/legal-content/EN/TXT/?uri=CELEX:32018H1210(01)"/>
    <hyperlink ref="C196" r:id="rId5" display="https://eur-lex.europa.eu/legal-content/EN/TXT/?uri=CELEX:32018H1210(01)"/>
  </hyperlinks>
  <pageMargins left="0.7" right="0.7" top="0.75" bottom="0.75" header="0.3" footer="0.3"/>
  <pageSetup paperSize="9" orientation="portrait" horizontalDpi="0" verticalDpi="0" r:id="rId6"/>
  <ignoredErrors>
    <ignoredError sqref="A194:A1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9"/>
  <sheetViews>
    <sheetView zoomScaleNormal="100" workbookViewId="0">
      <pane ySplit="3" topLeftCell="A87" activePane="bottomLeft" state="frozenSplit"/>
      <selection pane="bottomLeft" activeCell="D91" sqref="D91"/>
    </sheetView>
  </sheetViews>
  <sheetFormatPr defaultRowHeight="15"/>
  <cols>
    <col min="1" max="1" width="13.375" customWidth="1"/>
    <col min="2" max="2" width="20.625" customWidth="1"/>
    <col min="3" max="3" width="41.25" customWidth="1"/>
    <col min="4" max="8" width="20.625" customWidth="1"/>
  </cols>
  <sheetData>
    <row r="1" spans="1:8" ht="39.950000000000003" customHeight="1">
      <c r="A1" s="263" t="s">
        <v>65</v>
      </c>
      <c r="B1" s="263"/>
      <c r="C1" s="263"/>
      <c r="D1" s="263"/>
      <c r="E1" s="263"/>
      <c r="F1" s="263"/>
      <c r="G1" s="263"/>
      <c r="H1" s="263"/>
    </row>
    <row r="2" spans="1:8" ht="50.1" customHeight="1">
      <c r="A2" s="262" t="s">
        <v>145</v>
      </c>
      <c r="B2" s="262"/>
      <c r="C2" s="262"/>
      <c r="D2" s="262"/>
      <c r="E2" s="262"/>
      <c r="F2" s="262"/>
      <c r="G2" s="262"/>
      <c r="H2" s="262"/>
    </row>
    <row r="3" spans="1:8" ht="50.1" customHeight="1">
      <c r="A3" s="4" t="s">
        <v>66</v>
      </c>
      <c r="B3" s="4" t="s">
        <v>2</v>
      </c>
      <c r="C3" s="4" t="s">
        <v>72</v>
      </c>
      <c r="D3" s="4" t="s">
        <v>67</v>
      </c>
      <c r="E3" s="4" t="s">
        <v>68</v>
      </c>
      <c r="F3" s="4" t="s">
        <v>69</v>
      </c>
      <c r="G3" s="4" t="s">
        <v>70</v>
      </c>
      <c r="H3" s="4" t="s">
        <v>71</v>
      </c>
    </row>
    <row r="4" spans="1:8" ht="30" customHeight="1">
      <c r="A4" s="8">
        <v>1</v>
      </c>
      <c r="B4" s="5" t="s">
        <v>12</v>
      </c>
      <c r="C4" s="6"/>
      <c r="D4" s="6"/>
      <c r="E4" s="6"/>
      <c r="F4" s="6"/>
      <c r="G4" s="6"/>
      <c r="H4" s="7"/>
    </row>
    <row r="5" spans="1:8" ht="117.75" customHeight="1">
      <c r="A5" s="10">
        <v>1</v>
      </c>
      <c r="B5" s="206" t="s">
        <v>925</v>
      </c>
      <c r="C5" s="10" t="s">
        <v>81</v>
      </c>
      <c r="D5" s="11" t="s">
        <v>16</v>
      </c>
      <c r="E5" s="11">
        <v>2021</v>
      </c>
      <c r="F5" s="11" t="s">
        <v>34</v>
      </c>
      <c r="G5" s="11">
        <v>2022</v>
      </c>
      <c r="H5" s="11" t="s">
        <v>18</v>
      </c>
    </row>
    <row r="6" spans="1:8" ht="88.5" customHeight="1">
      <c r="A6" s="10">
        <v>1</v>
      </c>
      <c r="B6" s="206" t="s">
        <v>935</v>
      </c>
      <c r="C6" s="10" t="s">
        <v>46</v>
      </c>
      <c r="D6" s="10" t="s">
        <v>884</v>
      </c>
      <c r="E6" s="11">
        <v>2023</v>
      </c>
      <c r="F6" s="11" t="s">
        <v>18</v>
      </c>
      <c r="G6" s="11">
        <v>2023</v>
      </c>
      <c r="H6" s="11" t="s">
        <v>18</v>
      </c>
    </row>
    <row r="7" spans="1:8" ht="83.25" customHeight="1">
      <c r="A7" s="10">
        <v>1</v>
      </c>
      <c r="B7" s="206" t="s">
        <v>935</v>
      </c>
      <c r="C7" s="10" t="s">
        <v>82</v>
      </c>
      <c r="D7" s="10" t="s">
        <v>885</v>
      </c>
      <c r="E7" s="11">
        <v>2023</v>
      </c>
      <c r="F7" s="11" t="s">
        <v>18</v>
      </c>
      <c r="G7" s="11">
        <v>2023</v>
      </c>
      <c r="H7" s="11" t="s">
        <v>18</v>
      </c>
    </row>
    <row r="8" spans="1:8" ht="61.5" customHeight="1">
      <c r="A8" s="10">
        <v>1</v>
      </c>
      <c r="B8" s="206" t="s">
        <v>936</v>
      </c>
      <c r="C8" s="10" t="s">
        <v>83</v>
      </c>
      <c r="D8" s="10" t="s">
        <v>84</v>
      </c>
      <c r="E8" s="10">
        <v>2021</v>
      </c>
      <c r="F8" s="10" t="s">
        <v>85</v>
      </c>
      <c r="G8" s="10">
        <v>2021</v>
      </c>
      <c r="H8" s="206" t="s">
        <v>34</v>
      </c>
    </row>
    <row r="9" spans="1:8" ht="59.25" customHeight="1">
      <c r="A9" s="10">
        <v>1</v>
      </c>
      <c r="B9" s="206" t="s">
        <v>936</v>
      </c>
      <c r="C9" s="10" t="s">
        <v>83</v>
      </c>
      <c r="D9" s="10" t="s">
        <v>84</v>
      </c>
      <c r="E9" s="10">
        <v>2021</v>
      </c>
      <c r="F9" s="10" t="s">
        <v>85</v>
      </c>
      <c r="G9" s="10">
        <v>2021</v>
      </c>
      <c r="H9" s="206" t="s">
        <v>34</v>
      </c>
    </row>
    <row r="10" spans="1:8" ht="30" customHeight="1">
      <c r="A10" s="8">
        <v>2</v>
      </c>
      <c r="B10" s="264" t="s">
        <v>59</v>
      </c>
      <c r="C10" s="265"/>
      <c r="D10" s="265"/>
      <c r="E10" s="265"/>
      <c r="F10" s="265"/>
      <c r="G10" s="265"/>
      <c r="H10" s="266"/>
    </row>
    <row r="11" spans="1:8" ht="46.5" customHeight="1">
      <c r="A11" s="9" t="s">
        <v>104</v>
      </c>
      <c r="B11" s="12" t="s">
        <v>112</v>
      </c>
      <c r="C11" s="12" t="s">
        <v>113</v>
      </c>
      <c r="D11" s="9" t="s">
        <v>886</v>
      </c>
      <c r="E11" s="9">
        <v>2021</v>
      </c>
      <c r="F11" s="9" t="s">
        <v>18</v>
      </c>
      <c r="G11" s="9">
        <v>2022</v>
      </c>
      <c r="H11" s="13" t="s">
        <v>18</v>
      </c>
    </row>
    <row r="12" spans="1:8" ht="30" customHeight="1">
      <c r="A12" s="8">
        <v>3</v>
      </c>
      <c r="B12" s="249" t="s">
        <v>60</v>
      </c>
      <c r="C12" s="250"/>
      <c r="D12" s="250"/>
      <c r="E12" s="250"/>
      <c r="F12" s="250"/>
      <c r="G12" s="250"/>
      <c r="H12" s="251"/>
    </row>
    <row r="13" spans="1:8" ht="51.75" customHeight="1">
      <c r="A13" s="17">
        <v>3</v>
      </c>
      <c r="B13" s="9" t="s">
        <v>61</v>
      </c>
      <c r="C13" s="17" t="s">
        <v>123</v>
      </c>
      <c r="D13" s="17" t="s">
        <v>30</v>
      </c>
      <c r="E13" s="9">
        <v>2021</v>
      </c>
      <c r="F13" s="9" t="s">
        <v>34</v>
      </c>
      <c r="G13" s="9">
        <v>2021</v>
      </c>
      <c r="H13" s="9" t="s">
        <v>63</v>
      </c>
    </row>
    <row r="14" spans="1:8" ht="89.25" customHeight="1">
      <c r="A14" s="17">
        <v>3</v>
      </c>
      <c r="B14" s="20" t="s">
        <v>124</v>
      </c>
      <c r="C14" s="20" t="s">
        <v>887</v>
      </c>
      <c r="D14" s="20" t="s">
        <v>120</v>
      </c>
      <c r="E14" s="20">
        <v>2021</v>
      </c>
      <c r="F14" s="20" t="s">
        <v>34</v>
      </c>
      <c r="G14" s="20">
        <v>2022</v>
      </c>
      <c r="H14" s="24" t="s">
        <v>34</v>
      </c>
    </row>
    <row r="15" spans="1:8" ht="30" customHeight="1">
      <c r="A15" s="8">
        <v>4</v>
      </c>
      <c r="B15" s="249" t="s">
        <v>130</v>
      </c>
      <c r="C15" s="250"/>
      <c r="D15" s="250"/>
      <c r="E15" s="250"/>
      <c r="F15" s="250"/>
      <c r="G15" s="250"/>
      <c r="H15" s="251"/>
    </row>
    <row r="16" spans="1:8" ht="30" customHeight="1">
      <c r="A16" s="221">
        <v>4</v>
      </c>
      <c r="B16" s="221" t="s">
        <v>114</v>
      </c>
      <c r="C16" s="221" t="s">
        <v>114</v>
      </c>
      <c r="D16" s="221" t="s">
        <v>114</v>
      </c>
      <c r="E16" s="221" t="s">
        <v>114</v>
      </c>
      <c r="F16" s="221" t="s">
        <v>114</v>
      </c>
      <c r="G16" s="221" t="s">
        <v>114</v>
      </c>
      <c r="H16" s="221" t="s">
        <v>114</v>
      </c>
    </row>
    <row r="17" spans="1:8" ht="30" customHeight="1">
      <c r="A17" s="8">
        <v>5</v>
      </c>
      <c r="B17" s="249" t="s">
        <v>146</v>
      </c>
      <c r="C17" s="250"/>
      <c r="D17" s="250"/>
      <c r="E17" s="250"/>
      <c r="F17" s="250"/>
      <c r="G17" s="250"/>
      <c r="H17" s="251"/>
    </row>
    <row r="18" spans="1:8" ht="135" customHeight="1">
      <c r="A18" s="14">
        <v>5</v>
      </c>
      <c r="B18" s="49" t="s">
        <v>151</v>
      </c>
      <c r="C18" s="259" t="s">
        <v>177</v>
      </c>
      <c r="D18" s="259" t="s">
        <v>153</v>
      </c>
      <c r="E18" s="259">
        <v>2021</v>
      </c>
      <c r="F18" s="259" t="s">
        <v>63</v>
      </c>
      <c r="G18" s="259">
        <v>2023</v>
      </c>
      <c r="H18" s="259" t="s">
        <v>18</v>
      </c>
    </row>
    <row r="19" spans="1:8" ht="28.5" customHeight="1">
      <c r="A19" s="14">
        <v>5</v>
      </c>
      <c r="B19" s="49" t="s">
        <v>178</v>
      </c>
      <c r="C19" s="261"/>
      <c r="D19" s="260"/>
      <c r="E19" s="260"/>
      <c r="F19" s="260"/>
      <c r="G19" s="260"/>
      <c r="H19" s="260"/>
    </row>
    <row r="20" spans="1:8" ht="27" customHeight="1">
      <c r="A20" s="14">
        <v>5</v>
      </c>
      <c r="B20" s="31" t="s">
        <v>182</v>
      </c>
      <c r="C20" s="260"/>
      <c r="D20" s="51" t="s">
        <v>16</v>
      </c>
      <c r="E20" s="52">
        <v>2020</v>
      </c>
      <c r="F20" s="52" t="s">
        <v>34</v>
      </c>
      <c r="G20" s="52">
        <v>2023</v>
      </c>
      <c r="H20" s="52" t="s">
        <v>34</v>
      </c>
    </row>
    <row r="21" spans="1:8" ht="46.5" customHeight="1">
      <c r="A21" s="14">
        <v>5</v>
      </c>
      <c r="B21" s="20" t="s">
        <v>179</v>
      </c>
      <c r="C21" s="50" t="s">
        <v>180</v>
      </c>
      <c r="D21" s="24" t="s">
        <v>181</v>
      </c>
      <c r="E21" s="24">
        <v>2020</v>
      </c>
      <c r="F21" s="24" t="s">
        <v>18</v>
      </c>
      <c r="G21" s="24">
        <v>2021</v>
      </c>
      <c r="H21" s="24" t="s">
        <v>34</v>
      </c>
    </row>
    <row r="22" spans="1:8" ht="30" customHeight="1">
      <c r="A22" s="8">
        <v>6</v>
      </c>
      <c r="B22" s="249" t="s">
        <v>183</v>
      </c>
      <c r="C22" s="250"/>
      <c r="D22" s="250"/>
      <c r="E22" s="250"/>
      <c r="F22" s="250"/>
      <c r="G22" s="250"/>
      <c r="H22" s="251"/>
    </row>
    <row r="23" spans="1:8" ht="281.25" customHeight="1">
      <c r="A23" s="9">
        <v>6</v>
      </c>
      <c r="B23" s="20" t="s">
        <v>184</v>
      </c>
      <c r="C23" s="20" t="s">
        <v>185</v>
      </c>
      <c r="D23" s="56" t="s">
        <v>301</v>
      </c>
      <c r="E23" s="24">
        <v>2021</v>
      </c>
      <c r="F23" s="24" t="s">
        <v>34</v>
      </c>
      <c r="G23" s="24">
        <v>2023</v>
      </c>
      <c r="H23" s="24" t="s">
        <v>18</v>
      </c>
    </row>
    <row r="24" spans="1:8" ht="213" customHeight="1">
      <c r="A24" s="84">
        <v>6</v>
      </c>
      <c r="B24" s="85" t="s">
        <v>184</v>
      </c>
      <c r="C24" s="85" t="s">
        <v>186</v>
      </c>
      <c r="D24" s="85" t="s">
        <v>302</v>
      </c>
      <c r="E24" s="86">
        <v>2021</v>
      </c>
      <c r="F24" s="86" t="s">
        <v>34</v>
      </c>
      <c r="G24" s="208">
        <v>2023</v>
      </c>
      <c r="H24" s="12" t="s">
        <v>44</v>
      </c>
    </row>
    <row r="25" spans="1:8" ht="78" customHeight="1">
      <c r="A25" s="9">
        <v>6</v>
      </c>
      <c r="B25" s="20" t="s">
        <v>300</v>
      </c>
      <c r="C25" s="20" t="s">
        <v>187</v>
      </c>
      <c r="D25" s="20" t="s">
        <v>303</v>
      </c>
      <c r="E25" s="24">
        <v>2021</v>
      </c>
      <c r="F25" s="24" t="s">
        <v>34</v>
      </c>
      <c r="G25" s="208">
        <v>2023</v>
      </c>
      <c r="H25" s="12" t="s">
        <v>18</v>
      </c>
    </row>
    <row r="26" spans="1:8" ht="30" customHeight="1">
      <c r="A26" s="8">
        <v>7</v>
      </c>
      <c r="B26" s="249" t="s">
        <v>188</v>
      </c>
      <c r="C26" s="250"/>
      <c r="D26" s="250"/>
      <c r="E26" s="250"/>
      <c r="F26" s="250"/>
      <c r="G26" s="250"/>
      <c r="H26" s="251"/>
    </row>
    <row r="27" spans="1:8" ht="35.25" customHeight="1">
      <c r="A27" s="24">
        <v>7</v>
      </c>
      <c r="B27" s="20" t="s">
        <v>193</v>
      </c>
      <c r="C27" s="20" t="s">
        <v>197</v>
      </c>
      <c r="D27" s="24" t="s">
        <v>198</v>
      </c>
      <c r="E27" s="24">
        <v>2021</v>
      </c>
      <c r="F27" s="24" t="s">
        <v>44</v>
      </c>
      <c r="G27" s="24">
        <v>2023</v>
      </c>
      <c r="H27" s="24" t="s">
        <v>199</v>
      </c>
    </row>
    <row r="28" spans="1:8" ht="30" customHeight="1">
      <c r="A28" s="8">
        <v>8</v>
      </c>
      <c r="B28" s="249" t="s">
        <v>203</v>
      </c>
      <c r="C28" s="250"/>
      <c r="D28" s="250"/>
      <c r="E28" s="250"/>
      <c r="F28" s="250"/>
      <c r="G28" s="250"/>
      <c r="H28" s="251"/>
    </row>
    <row r="29" spans="1:8" ht="45" customHeight="1">
      <c r="A29" s="17">
        <v>8</v>
      </c>
      <c r="B29" s="17" t="s">
        <v>204</v>
      </c>
      <c r="C29" s="17" t="s">
        <v>215</v>
      </c>
      <c r="D29" s="17" t="s">
        <v>214</v>
      </c>
      <c r="E29" s="17">
        <v>2021</v>
      </c>
      <c r="F29" s="26" t="s">
        <v>216</v>
      </c>
      <c r="G29" s="17">
        <v>2023</v>
      </c>
      <c r="H29" s="26" t="s">
        <v>216</v>
      </c>
    </row>
    <row r="30" spans="1:8" ht="82.5" customHeight="1">
      <c r="A30" s="17">
        <v>8</v>
      </c>
      <c r="B30" s="17" t="s">
        <v>204</v>
      </c>
      <c r="C30" s="17" t="s">
        <v>217</v>
      </c>
      <c r="D30" s="17" t="s">
        <v>214</v>
      </c>
      <c r="E30" s="17">
        <v>2021</v>
      </c>
      <c r="F30" s="26" t="s">
        <v>216</v>
      </c>
      <c r="G30" s="17" t="s">
        <v>218</v>
      </c>
      <c r="H30" s="26" t="s">
        <v>216</v>
      </c>
    </row>
    <row r="31" spans="1:8" ht="105.75" customHeight="1">
      <c r="A31" s="17">
        <v>8</v>
      </c>
      <c r="B31" s="17" t="s">
        <v>204</v>
      </c>
      <c r="C31" s="17" t="s">
        <v>219</v>
      </c>
      <c r="D31" s="17" t="s">
        <v>214</v>
      </c>
      <c r="E31" s="17">
        <v>2021</v>
      </c>
      <c r="F31" s="26" t="s">
        <v>216</v>
      </c>
      <c r="G31" s="17" t="s">
        <v>218</v>
      </c>
      <c r="H31" s="26" t="s">
        <v>216</v>
      </c>
    </row>
    <row r="32" spans="1:8" ht="81" customHeight="1">
      <c r="A32" s="17">
        <v>8</v>
      </c>
      <c r="B32" s="17" t="s">
        <v>204</v>
      </c>
      <c r="C32" s="17" t="s">
        <v>220</v>
      </c>
      <c r="D32" s="17" t="s">
        <v>214</v>
      </c>
      <c r="E32" s="17">
        <v>2021</v>
      </c>
      <c r="F32" s="26" t="s">
        <v>216</v>
      </c>
      <c r="G32" s="17" t="s">
        <v>218</v>
      </c>
      <c r="H32" s="26" t="s">
        <v>216</v>
      </c>
    </row>
    <row r="33" spans="1:8" ht="30" customHeight="1">
      <c r="A33" s="8">
        <v>9</v>
      </c>
      <c r="B33" s="249" t="s">
        <v>223</v>
      </c>
      <c r="C33" s="250"/>
      <c r="D33" s="250"/>
      <c r="E33" s="250"/>
      <c r="F33" s="250"/>
      <c r="G33" s="250"/>
      <c r="H33" s="251"/>
    </row>
    <row r="34" spans="1:8" ht="30.75" customHeight="1">
      <c r="A34" s="9">
        <v>9</v>
      </c>
      <c r="B34" s="9" t="s">
        <v>114</v>
      </c>
      <c r="C34" s="9" t="s">
        <v>114</v>
      </c>
      <c r="D34" s="9" t="s">
        <v>114</v>
      </c>
      <c r="E34" s="9" t="s">
        <v>114</v>
      </c>
      <c r="F34" s="9" t="s">
        <v>114</v>
      </c>
      <c r="G34" s="9" t="s">
        <v>114</v>
      </c>
      <c r="H34" s="9" t="s">
        <v>114</v>
      </c>
    </row>
    <row r="35" spans="1:8" ht="30" customHeight="1">
      <c r="A35" s="8">
        <v>10</v>
      </c>
      <c r="B35" s="249" t="s">
        <v>248</v>
      </c>
      <c r="C35" s="250"/>
      <c r="D35" s="250"/>
      <c r="E35" s="250"/>
      <c r="F35" s="250"/>
      <c r="G35" s="250"/>
      <c r="H35" s="251"/>
    </row>
    <row r="36" spans="1:8" ht="47.25" customHeight="1">
      <c r="A36" s="24">
        <v>10</v>
      </c>
      <c r="B36" s="74" t="s">
        <v>266</v>
      </c>
      <c r="C36" s="74" t="s">
        <v>267</v>
      </c>
      <c r="D36" s="24" t="s">
        <v>30</v>
      </c>
      <c r="E36" s="24">
        <v>2021</v>
      </c>
      <c r="F36" s="24" t="s">
        <v>34</v>
      </c>
      <c r="G36" s="24">
        <v>2021</v>
      </c>
      <c r="H36" s="24" t="s">
        <v>18</v>
      </c>
    </row>
    <row r="37" spans="1:8" ht="77.25" customHeight="1">
      <c r="A37" s="24">
        <v>10</v>
      </c>
      <c r="B37" s="72" t="s">
        <v>252</v>
      </c>
      <c r="C37" s="72" t="s">
        <v>268</v>
      </c>
      <c r="D37" s="20" t="s">
        <v>269</v>
      </c>
      <c r="E37" s="24">
        <v>2020</v>
      </c>
      <c r="F37" s="24" t="s">
        <v>34</v>
      </c>
      <c r="G37" s="24">
        <v>2022</v>
      </c>
      <c r="H37" s="24" t="s">
        <v>18</v>
      </c>
    </row>
    <row r="38" spans="1:8" ht="58.5" customHeight="1">
      <c r="A38" s="24">
        <v>10</v>
      </c>
      <c r="B38" s="74" t="s">
        <v>270</v>
      </c>
      <c r="C38" s="72" t="s">
        <v>268</v>
      </c>
      <c r="D38" s="20" t="s">
        <v>263</v>
      </c>
      <c r="E38" s="24">
        <v>2021</v>
      </c>
      <c r="F38" s="24" t="s">
        <v>63</v>
      </c>
      <c r="G38" s="24">
        <v>2021</v>
      </c>
      <c r="H38" s="24" t="s">
        <v>18</v>
      </c>
    </row>
    <row r="39" spans="1:8" ht="30" customHeight="1">
      <c r="A39" s="8">
        <v>11</v>
      </c>
      <c r="B39" s="249" t="s">
        <v>277</v>
      </c>
      <c r="C39" s="250"/>
      <c r="D39" s="250"/>
      <c r="E39" s="250"/>
      <c r="F39" s="250"/>
      <c r="G39" s="250"/>
      <c r="H39" s="251"/>
    </row>
    <row r="40" spans="1:8" ht="30" customHeight="1">
      <c r="A40" s="9">
        <v>11</v>
      </c>
      <c r="B40" s="9" t="s">
        <v>114</v>
      </c>
      <c r="C40" s="9" t="s">
        <v>114</v>
      </c>
      <c r="D40" s="9" t="s">
        <v>114</v>
      </c>
      <c r="E40" s="9" t="s">
        <v>114</v>
      </c>
      <c r="F40" s="9" t="s">
        <v>114</v>
      </c>
      <c r="G40" s="9" t="s">
        <v>114</v>
      </c>
      <c r="H40" s="9" t="s">
        <v>114</v>
      </c>
    </row>
    <row r="41" spans="1:8" ht="30" customHeight="1">
      <c r="A41" s="8">
        <v>12</v>
      </c>
      <c r="B41" s="249" t="s">
        <v>309</v>
      </c>
      <c r="C41" s="250"/>
      <c r="D41" s="250"/>
      <c r="E41" s="250"/>
      <c r="F41" s="250"/>
      <c r="G41" s="250"/>
      <c r="H41" s="251"/>
    </row>
    <row r="42" spans="1:8" ht="30" customHeight="1">
      <c r="A42" s="9">
        <v>12</v>
      </c>
      <c r="B42" s="9" t="s">
        <v>114</v>
      </c>
      <c r="C42" s="9" t="s">
        <v>114</v>
      </c>
      <c r="D42" s="9" t="s">
        <v>114</v>
      </c>
      <c r="E42" s="9" t="s">
        <v>114</v>
      </c>
      <c r="F42" s="9" t="s">
        <v>114</v>
      </c>
      <c r="G42" s="9" t="s">
        <v>114</v>
      </c>
      <c r="H42" s="9" t="s">
        <v>114</v>
      </c>
    </row>
    <row r="43" spans="1:8" ht="30" customHeight="1">
      <c r="A43" s="8">
        <v>13</v>
      </c>
      <c r="B43" s="249" t="s">
        <v>378</v>
      </c>
      <c r="C43" s="250"/>
      <c r="D43" s="250"/>
      <c r="E43" s="250"/>
      <c r="F43" s="250"/>
      <c r="G43" s="250"/>
      <c r="H43" s="251"/>
    </row>
    <row r="44" spans="1:8" ht="30" customHeight="1">
      <c r="A44" s="13">
        <v>13</v>
      </c>
      <c r="B44" s="9" t="s">
        <v>114</v>
      </c>
      <c r="C44" s="9" t="s">
        <v>114</v>
      </c>
      <c r="D44" s="9" t="s">
        <v>114</v>
      </c>
      <c r="E44" s="9" t="s">
        <v>114</v>
      </c>
      <c r="F44" s="9" t="s">
        <v>114</v>
      </c>
      <c r="G44" s="9" t="s">
        <v>114</v>
      </c>
      <c r="H44" s="9" t="s">
        <v>114</v>
      </c>
    </row>
    <row r="45" spans="1:8" ht="30" customHeight="1">
      <c r="A45" s="8">
        <v>14</v>
      </c>
      <c r="B45" s="249" t="s">
        <v>439</v>
      </c>
      <c r="C45" s="250"/>
      <c r="D45" s="250"/>
      <c r="E45" s="250"/>
      <c r="F45" s="250"/>
      <c r="G45" s="250"/>
      <c r="H45" s="251"/>
    </row>
    <row r="46" spans="1:8" ht="30" customHeight="1">
      <c r="A46" s="13">
        <v>14</v>
      </c>
      <c r="B46" s="9" t="s">
        <v>114</v>
      </c>
      <c r="C46" s="9" t="s">
        <v>114</v>
      </c>
      <c r="D46" s="9" t="s">
        <v>114</v>
      </c>
      <c r="E46" s="9" t="s">
        <v>114</v>
      </c>
      <c r="F46" s="9" t="s">
        <v>114</v>
      </c>
      <c r="G46" s="9" t="s">
        <v>114</v>
      </c>
      <c r="H46" s="9" t="s">
        <v>114</v>
      </c>
    </row>
    <row r="47" spans="1:8" ht="30" customHeight="1">
      <c r="A47" s="8">
        <v>15</v>
      </c>
      <c r="B47" s="249" t="s">
        <v>486</v>
      </c>
      <c r="C47" s="250"/>
      <c r="D47" s="250"/>
      <c r="E47" s="250"/>
      <c r="F47" s="250"/>
      <c r="G47" s="250"/>
      <c r="H47" s="251"/>
    </row>
    <row r="48" spans="1:8" ht="69" customHeight="1">
      <c r="A48" s="24">
        <v>15</v>
      </c>
      <c r="B48" s="20" t="s">
        <v>910</v>
      </c>
      <c r="C48" s="20" t="s">
        <v>911</v>
      </c>
      <c r="D48" s="24" t="s">
        <v>30</v>
      </c>
      <c r="E48" s="24">
        <v>2022</v>
      </c>
      <c r="F48" s="24" t="s">
        <v>34</v>
      </c>
      <c r="G48" s="24">
        <v>2022</v>
      </c>
      <c r="H48" s="24" t="s">
        <v>34</v>
      </c>
    </row>
    <row r="49" spans="1:8" ht="65.25" customHeight="1">
      <c r="A49" s="24">
        <v>15</v>
      </c>
      <c r="B49" s="20" t="s">
        <v>910</v>
      </c>
      <c r="C49" s="20" t="s">
        <v>912</v>
      </c>
      <c r="D49" s="24" t="s">
        <v>30</v>
      </c>
      <c r="E49" s="24">
        <v>2023</v>
      </c>
      <c r="F49" s="24" t="s">
        <v>34</v>
      </c>
      <c r="G49" s="24">
        <v>2023</v>
      </c>
      <c r="H49" s="24" t="s">
        <v>34</v>
      </c>
    </row>
    <row r="50" spans="1:8" ht="54" customHeight="1">
      <c r="A50" s="9">
        <v>15</v>
      </c>
      <c r="B50" s="80" t="s">
        <v>910</v>
      </c>
      <c r="C50" s="80" t="s">
        <v>913</v>
      </c>
      <c r="D50" s="79" t="s">
        <v>30</v>
      </c>
      <c r="E50" s="79">
        <v>2022</v>
      </c>
      <c r="F50" s="79" t="s">
        <v>44</v>
      </c>
      <c r="G50" s="79">
        <v>2023</v>
      </c>
      <c r="H50" s="79" t="s">
        <v>63</v>
      </c>
    </row>
    <row r="51" spans="1:8" ht="30" customHeight="1">
      <c r="A51" s="8">
        <v>16</v>
      </c>
      <c r="B51" s="249" t="s">
        <v>487</v>
      </c>
      <c r="C51" s="250"/>
      <c r="D51" s="250"/>
      <c r="E51" s="250"/>
      <c r="F51" s="250"/>
      <c r="G51" s="250"/>
      <c r="H51" s="251"/>
    </row>
    <row r="52" spans="1:8" ht="30" customHeight="1">
      <c r="A52" s="13">
        <v>16</v>
      </c>
      <c r="B52" s="13" t="s">
        <v>114</v>
      </c>
      <c r="C52" s="13" t="s">
        <v>114</v>
      </c>
      <c r="D52" s="13" t="s">
        <v>114</v>
      </c>
      <c r="E52" s="13" t="s">
        <v>114</v>
      </c>
      <c r="F52" s="13" t="s">
        <v>114</v>
      </c>
      <c r="G52" s="13" t="s">
        <v>114</v>
      </c>
      <c r="H52" s="13" t="s">
        <v>114</v>
      </c>
    </row>
    <row r="53" spans="1:8" ht="30" customHeight="1">
      <c r="A53" s="8">
        <v>17</v>
      </c>
      <c r="B53" s="249" t="s">
        <v>488</v>
      </c>
      <c r="C53" s="250"/>
      <c r="D53" s="250"/>
      <c r="E53" s="250"/>
      <c r="F53" s="250"/>
      <c r="G53" s="250"/>
      <c r="H53" s="251"/>
    </row>
    <row r="54" spans="1:8" ht="30" customHeight="1">
      <c r="A54" s="9">
        <v>17</v>
      </c>
      <c r="B54" s="13" t="s">
        <v>114</v>
      </c>
      <c r="C54" s="13" t="s">
        <v>114</v>
      </c>
      <c r="D54" s="13" t="s">
        <v>114</v>
      </c>
      <c r="E54" s="13" t="s">
        <v>114</v>
      </c>
      <c r="F54" s="13" t="s">
        <v>114</v>
      </c>
      <c r="G54" s="13" t="s">
        <v>114</v>
      </c>
      <c r="H54" s="13" t="s">
        <v>114</v>
      </c>
    </row>
    <row r="55" spans="1:8" ht="30" customHeight="1">
      <c r="A55" s="126">
        <v>18</v>
      </c>
      <c r="B55" s="127" t="s">
        <v>494</v>
      </c>
      <c r="C55" s="128"/>
      <c r="D55" s="124"/>
      <c r="E55" s="128"/>
      <c r="F55" s="128"/>
      <c r="G55" s="128"/>
      <c r="H55" s="129"/>
    </row>
    <row r="56" spans="1:8" ht="43.5" customHeight="1">
      <c r="A56" s="9">
        <v>18</v>
      </c>
      <c r="B56" s="17" t="s">
        <v>495</v>
      </c>
      <c r="C56" s="17" t="s">
        <v>514</v>
      </c>
      <c r="D56" s="9" t="s">
        <v>498</v>
      </c>
      <c r="E56" s="9">
        <v>2020</v>
      </c>
      <c r="F56" s="77" t="s">
        <v>63</v>
      </c>
      <c r="G56" s="9">
        <v>2021</v>
      </c>
      <c r="H56" s="77" t="s">
        <v>44</v>
      </c>
    </row>
    <row r="57" spans="1:8" ht="50.25" customHeight="1">
      <c r="A57" s="17">
        <v>18</v>
      </c>
      <c r="B57" s="17" t="s">
        <v>495</v>
      </c>
      <c r="C57" s="17" t="s">
        <v>515</v>
      </c>
      <c r="D57" s="9" t="s">
        <v>498</v>
      </c>
      <c r="E57" s="9">
        <v>2021</v>
      </c>
      <c r="F57" s="13" t="s">
        <v>63</v>
      </c>
      <c r="G57" s="9">
        <v>2021</v>
      </c>
      <c r="H57" s="9" t="s">
        <v>44</v>
      </c>
    </row>
    <row r="58" spans="1:8" ht="48" customHeight="1">
      <c r="A58" s="9">
        <v>18</v>
      </c>
      <c r="B58" s="17" t="s">
        <v>495</v>
      </c>
      <c r="C58" s="17" t="s">
        <v>516</v>
      </c>
      <c r="D58" s="9" t="s">
        <v>498</v>
      </c>
      <c r="E58" s="77">
        <v>2021</v>
      </c>
      <c r="F58" s="13" t="s">
        <v>63</v>
      </c>
      <c r="G58" s="77">
        <v>2021</v>
      </c>
      <c r="H58" s="77" t="s">
        <v>63</v>
      </c>
    </row>
    <row r="59" spans="1:8" ht="47.25" customHeight="1">
      <c r="A59" s="9">
        <v>18</v>
      </c>
      <c r="B59" s="17" t="s">
        <v>501</v>
      </c>
      <c r="C59" s="17" t="s">
        <v>517</v>
      </c>
      <c r="D59" s="9" t="s">
        <v>498</v>
      </c>
      <c r="E59" s="9">
        <v>2022</v>
      </c>
      <c r="F59" s="13" t="s">
        <v>44</v>
      </c>
      <c r="G59" s="9">
        <v>2023</v>
      </c>
      <c r="H59" s="9" t="s">
        <v>18</v>
      </c>
    </row>
    <row r="60" spans="1:8" ht="39.950000000000003" customHeight="1">
      <c r="A60" s="13">
        <v>18</v>
      </c>
      <c r="B60" s="26" t="s">
        <v>504</v>
      </c>
      <c r="C60" s="101" t="s">
        <v>513</v>
      </c>
      <c r="D60" s="13" t="s">
        <v>143</v>
      </c>
      <c r="E60" s="13">
        <v>2021</v>
      </c>
      <c r="F60" s="13" t="s">
        <v>34</v>
      </c>
      <c r="G60" s="13">
        <v>2021</v>
      </c>
      <c r="H60" s="13" t="s">
        <v>18</v>
      </c>
    </row>
    <row r="61" spans="1:8" ht="39.950000000000003" customHeight="1">
      <c r="A61" s="13">
        <v>18</v>
      </c>
      <c r="B61" s="26" t="s">
        <v>504</v>
      </c>
      <c r="C61" s="26" t="s">
        <v>513</v>
      </c>
      <c r="D61" s="13" t="s">
        <v>143</v>
      </c>
      <c r="E61" s="13">
        <v>2022</v>
      </c>
      <c r="F61" s="13" t="s">
        <v>34</v>
      </c>
      <c r="G61" s="13">
        <v>2022</v>
      </c>
      <c r="H61" s="13" t="s">
        <v>18</v>
      </c>
    </row>
    <row r="62" spans="1:8" ht="39.950000000000003" customHeight="1">
      <c r="A62" s="13">
        <v>18</v>
      </c>
      <c r="B62" s="26" t="s">
        <v>504</v>
      </c>
      <c r="C62" s="26" t="s">
        <v>513</v>
      </c>
      <c r="D62" s="13" t="s">
        <v>143</v>
      </c>
      <c r="E62" s="13">
        <v>2022</v>
      </c>
      <c r="F62" s="13" t="s">
        <v>34</v>
      </c>
      <c r="G62" s="13">
        <v>2022</v>
      </c>
      <c r="H62" s="13" t="s">
        <v>18</v>
      </c>
    </row>
    <row r="63" spans="1:8" ht="39.950000000000003" customHeight="1">
      <c r="A63" s="13">
        <v>18</v>
      </c>
      <c r="B63" s="26" t="s">
        <v>504</v>
      </c>
      <c r="C63" s="26" t="s">
        <v>513</v>
      </c>
      <c r="D63" s="13" t="s">
        <v>143</v>
      </c>
      <c r="E63" s="13">
        <v>2022</v>
      </c>
      <c r="F63" s="13" t="s">
        <v>34</v>
      </c>
      <c r="G63" s="13">
        <v>2022</v>
      </c>
      <c r="H63" s="13" t="s">
        <v>18</v>
      </c>
    </row>
    <row r="64" spans="1:8" ht="30" customHeight="1">
      <c r="A64" s="126">
        <v>19</v>
      </c>
      <c r="B64" s="253" t="s">
        <v>521</v>
      </c>
      <c r="C64" s="254"/>
      <c r="D64" s="254"/>
      <c r="E64" s="254"/>
      <c r="F64" s="254"/>
      <c r="G64" s="254"/>
      <c r="H64" s="255"/>
    </row>
    <row r="65" spans="1:8" ht="30" customHeight="1">
      <c r="A65" s="9">
        <v>19</v>
      </c>
      <c r="B65" s="13" t="s">
        <v>114</v>
      </c>
      <c r="C65" s="13" t="s">
        <v>114</v>
      </c>
      <c r="D65" s="13" t="s">
        <v>114</v>
      </c>
      <c r="E65" s="13" t="s">
        <v>114</v>
      </c>
      <c r="F65" s="13" t="s">
        <v>114</v>
      </c>
      <c r="G65" s="13" t="s">
        <v>114</v>
      </c>
      <c r="H65" s="13" t="s">
        <v>114</v>
      </c>
    </row>
    <row r="66" spans="1:8" ht="30" customHeight="1">
      <c r="A66" s="40">
        <v>20</v>
      </c>
      <c r="B66" s="256" t="s">
        <v>533</v>
      </c>
      <c r="C66" s="257"/>
      <c r="D66" s="258"/>
      <c r="E66" s="134"/>
      <c r="F66" s="134"/>
      <c r="G66" s="134"/>
      <c r="H66" s="134"/>
    </row>
    <row r="67" spans="1:8" ht="37.5" customHeight="1">
      <c r="A67" s="136">
        <v>20</v>
      </c>
      <c r="B67" s="136">
        <v>20.100000000000001</v>
      </c>
      <c r="C67" s="136" t="s">
        <v>536</v>
      </c>
      <c r="D67" s="136" t="s">
        <v>30</v>
      </c>
      <c r="E67" s="136">
        <v>2021</v>
      </c>
      <c r="F67" s="136" t="s">
        <v>34</v>
      </c>
      <c r="G67" s="136">
        <v>2023</v>
      </c>
      <c r="H67" s="136" t="s">
        <v>44</v>
      </c>
    </row>
    <row r="68" spans="1:8" ht="57" customHeight="1">
      <c r="A68" s="136">
        <v>20</v>
      </c>
      <c r="B68" s="137">
        <v>20.100000000000001</v>
      </c>
      <c r="C68" s="138" t="s">
        <v>537</v>
      </c>
      <c r="D68" s="137" t="s">
        <v>538</v>
      </c>
      <c r="E68" s="137">
        <v>2021</v>
      </c>
      <c r="F68" s="137" t="s">
        <v>34</v>
      </c>
      <c r="G68" s="137">
        <v>2021</v>
      </c>
      <c r="H68" s="137" t="s">
        <v>18</v>
      </c>
    </row>
    <row r="69" spans="1:8" ht="38.25" customHeight="1">
      <c r="A69" s="136">
        <v>20</v>
      </c>
      <c r="B69" s="136">
        <v>20.100000000000001</v>
      </c>
      <c r="C69" s="138" t="s">
        <v>539</v>
      </c>
      <c r="D69" s="139" t="s">
        <v>30</v>
      </c>
      <c r="E69" s="139">
        <v>2022</v>
      </c>
      <c r="F69" s="139" t="s">
        <v>34</v>
      </c>
      <c r="G69" s="139">
        <v>2022</v>
      </c>
      <c r="H69" s="139" t="s">
        <v>63</v>
      </c>
    </row>
    <row r="70" spans="1:8" ht="36" customHeight="1">
      <c r="A70" s="136">
        <v>20</v>
      </c>
      <c r="B70" s="136">
        <v>20.100000000000001</v>
      </c>
      <c r="C70" s="138" t="s">
        <v>540</v>
      </c>
      <c r="D70" s="139" t="s">
        <v>30</v>
      </c>
      <c r="E70" s="139">
        <v>2022</v>
      </c>
      <c r="F70" s="139" t="s">
        <v>63</v>
      </c>
      <c r="G70" s="139">
        <v>2022</v>
      </c>
      <c r="H70" s="139" t="s">
        <v>44</v>
      </c>
    </row>
    <row r="71" spans="1:8" ht="39" customHeight="1">
      <c r="A71" s="136">
        <v>20</v>
      </c>
      <c r="B71" s="136">
        <v>20.100000000000001</v>
      </c>
      <c r="C71" s="138" t="s">
        <v>541</v>
      </c>
      <c r="D71" s="139" t="s">
        <v>30</v>
      </c>
      <c r="E71" s="139">
        <v>2022</v>
      </c>
      <c r="F71" s="139" t="s">
        <v>63</v>
      </c>
      <c r="G71" s="139">
        <v>2022</v>
      </c>
      <c r="H71" s="139" t="s">
        <v>18</v>
      </c>
    </row>
    <row r="72" spans="1:8" ht="70.5" customHeight="1">
      <c r="A72" s="136">
        <v>20</v>
      </c>
      <c r="B72" s="136">
        <v>20.100000000000001</v>
      </c>
      <c r="C72" s="138" t="s">
        <v>542</v>
      </c>
      <c r="D72" s="139" t="s">
        <v>30</v>
      </c>
      <c r="E72" s="139">
        <v>2022</v>
      </c>
      <c r="F72" s="139" t="s">
        <v>44</v>
      </c>
      <c r="G72" s="139">
        <v>2022</v>
      </c>
      <c r="H72" s="139" t="s">
        <v>18</v>
      </c>
    </row>
    <row r="73" spans="1:8" ht="32.25" customHeight="1">
      <c r="A73" s="136">
        <v>20</v>
      </c>
      <c r="B73" s="136">
        <v>20.100000000000001</v>
      </c>
      <c r="C73" s="138" t="s">
        <v>543</v>
      </c>
      <c r="D73" s="139" t="s">
        <v>30</v>
      </c>
      <c r="E73" s="139">
        <v>2022</v>
      </c>
      <c r="F73" s="139" t="s">
        <v>18</v>
      </c>
      <c r="G73" s="139">
        <v>2023</v>
      </c>
      <c r="H73" s="139" t="s">
        <v>34</v>
      </c>
    </row>
    <row r="74" spans="1:8" ht="42" customHeight="1">
      <c r="A74" s="136">
        <v>20</v>
      </c>
      <c r="B74" s="136">
        <v>20.100000000000001</v>
      </c>
      <c r="C74" s="138" t="s">
        <v>544</v>
      </c>
      <c r="D74" s="139" t="s">
        <v>30</v>
      </c>
      <c r="E74" s="139">
        <v>2023</v>
      </c>
      <c r="F74" s="139" t="s">
        <v>34</v>
      </c>
      <c r="G74" s="139">
        <v>2023</v>
      </c>
      <c r="H74" s="139" t="s">
        <v>63</v>
      </c>
    </row>
    <row r="75" spans="1:8" ht="40.5" customHeight="1">
      <c r="A75" s="136">
        <v>20</v>
      </c>
      <c r="B75" s="136">
        <v>20.100000000000001</v>
      </c>
      <c r="C75" s="138" t="s">
        <v>545</v>
      </c>
      <c r="D75" s="139" t="s">
        <v>30</v>
      </c>
      <c r="E75" s="139">
        <v>2023</v>
      </c>
      <c r="F75" s="139" t="s">
        <v>34</v>
      </c>
      <c r="G75" s="139">
        <v>2023</v>
      </c>
      <c r="H75" s="139" t="s">
        <v>63</v>
      </c>
    </row>
    <row r="76" spans="1:8" ht="30" customHeight="1">
      <c r="A76" s="8">
        <v>21</v>
      </c>
      <c r="B76" s="249" t="s">
        <v>555</v>
      </c>
      <c r="C76" s="250"/>
      <c r="D76" s="250"/>
      <c r="E76" s="250"/>
      <c r="F76" s="250"/>
      <c r="G76" s="250"/>
      <c r="H76" s="251"/>
    </row>
    <row r="77" spans="1:8" ht="30" customHeight="1">
      <c r="A77" s="9">
        <v>21</v>
      </c>
      <c r="B77" s="13" t="s">
        <v>114</v>
      </c>
      <c r="C77" s="13" t="s">
        <v>114</v>
      </c>
      <c r="D77" s="13" t="s">
        <v>114</v>
      </c>
      <c r="E77" s="13" t="s">
        <v>114</v>
      </c>
      <c r="F77" s="13" t="s">
        <v>114</v>
      </c>
      <c r="G77" s="13" t="s">
        <v>114</v>
      </c>
      <c r="H77" s="13" t="s">
        <v>114</v>
      </c>
    </row>
    <row r="78" spans="1:8" ht="30" customHeight="1">
      <c r="A78" s="148">
        <v>22</v>
      </c>
      <c r="B78" s="252" t="s">
        <v>556</v>
      </c>
      <c r="C78" s="252"/>
      <c r="D78" s="252"/>
      <c r="E78" s="252"/>
      <c r="F78" s="252"/>
      <c r="G78" s="252"/>
      <c r="H78" s="252"/>
    </row>
    <row r="79" spans="1:8" ht="33.75" customHeight="1">
      <c r="A79" s="9">
        <v>22</v>
      </c>
      <c r="B79" s="9"/>
      <c r="C79" s="17" t="s">
        <v>561</v>
      </c>
      <c r="D79" s="17" t="s">
        <v>557</v>
      </c>
      <c r="E79" s="9">
        <v>2020</v>
      </c>
      <c r="F79" s="9" t="s">
        <v>18</v>
      </c>
      <c r="G79" s="9">
        <v>2021</v>
      </c>
      <c r="H79" s="9" t="s">
        <v>63</v>
      </c>
    </row>
    <row r="80" spans="1:8" ht="39" customHeight="1">
      <c r="A80" s="9">
        <v>22</v>
      </c>
      <c r="B80" s="9"/>
      <c r="C80" s="17" t="s">
        <v>562</v>
      </c>
      <c r="D80" s="17" t="s">
        <v>557</v>
      </c>
      <c r="E80" s="9">
        <v>2021</v>
      </c>
      <c r="F80" s="9" t="s">
        <v>34</v>
      </c>
      <c r="G80" s="9">
        <v>2021</v>
      </c>
      <c r="H80" s="9" t="s">
        <v>18</v>
      </c>
    </row>
    <row r="81" spans="1:8" ht="50.25" customHeight="1">
      <c r="A81" s="9">
        <v>22</v>
      </c>
      <c r="B81" s="9"/>
      <c r="C81" s="17" t="s">
        <v>563</v>
      </c>
      <c r="D81" s="17" t="s">
        <v>564</v>
      </c>
      <c r="E81" s="9">
        <v>2020</v>
      </c>
      <c r="F81" s="9" t="s">
        <v>34</v>
      </c>
      <c r="G81" s="9">
        <v>2021</v>
      </c>
      <c r="H81" s="9" t="s">
        <v>44</v>
      </c>
    </row>
    <row r="82" spans="1:8" ht="30" customHeight="1">
      <c r="A82" s="8">
        <v>23</v>
      </c>
      <c r="B82" s="249" t="s">
        <v>569</v>
      </c>
      <c r="C82" s="250"/>
      <c r="D82" s="250"/>
      <c r="E82" s="250"/>
      <c r="F82" s="250"/>
      <c r="G82" s="250"/>
      <c r="H82" s="251"/>
    </row>
    <row r="83" spans="1:8" ht="80.099999999999994" customHeight="1">
      <c r="A83" s="20">
        <v>23</v>
      </c>
      <c r="B83" s="24" t="s">
        <v>843</v>
      </c>
      <c r="C83" s="20" t="s">
        <v>844</v>
      </c>
      <c r="D83" s="24" t="s">
        <v>839</v>
      </c>
      <c r="E83" s="80">
        <v>2020</v>
      </c>
      <c r="F83" s="79" t="s">
        <v>18</v>
      </c>
      <c r="G83" s="20">
        <v>2021</v>
      </c>
      <c r="H83" s="20" t="s">
        <v>18</v>
      </c>
    </row>
    <row r="84" spans="1:8" ht="80.099999999999994" customHeight="1">
      <c r="A84" s="20">
        <v>23</v>
      </c>
      <c r="B84" s="24" t="s">
        <v>843</v>
      </c>
      <c r="C84" s="20" t="s">
        <v>845</v>
      </c>
      <c r="D84" s="20" t="s">
        <v>839</v>
      </c>
      <c r="E84" s="20">
        <v>2020</v>
      </c>
      <c r="F84" s="80" t="s">
        <v>18</v>
      </c>
      <c r="G84" s="20">
        <v>2021</v>
      </c>
      <c r="H84" s="20" t="s">
        <v>750</v>
      </c>
    </row>
    <row r="85" spans="1:8" ht="80.099999999999994" customHeight="1">
      <c r="A85" s="24">
        <v>23</v>
      </c>
      <c r="B85" s="24"/>
      <c r="C85" s="20" t="s">
        <v>846</v>
      </c>
      <c r="D85" s="20" t="s">
        <v>839</v>
      </c>
      <c r="E85" s="20">
        <v>2020</v>
      </c>
      <c r="F85" s="20" t="s">
        <v>750</v>
      </c>
      <c r="G85" s="20">
        <v>2021</v>
      </c>
      <c r="H85" s="20" t="s">
        <v>750</v>
      </c>
    </row>
    <row r="86" spans="1:8" ht="80.099999999999994" customHeight="1">
      <c r="A86" s="24">
        <v>23</v>
      </c>
      <c r="B86" s="24"/>
      <c r="C86" s="77" t="s">
        <v>956</v>
      </c>
      <c r="D86" s="20" t="s">
        <v>839</v>
      </c>
      <c r="E86" s="20">
        <v>2020</v>
      </c>
      <c r="F86" s="20" t="s">
        <v>750</v>
      </c>
      <c r="G86" s="20">
        <v>2021</v>
      </c>
      <c r="H86" s="20" t="s">
        <v>750</v>
      </c>
    </row>
    <row r="87" spans="1:8" ht="80.099999999999994" customHeight="1">
      <c r="A87" s="24">
        <v>23</v>
      </c>
      <c r="B87" s="24"/>
      <c r="C87" s="77" t="s">
        <v>847</v>
      </c>
      <c r="D87" s="20" t="s">
        <v>839</v>
      </c>
      <c r="E87" s="20">
        <v>2020</v>
      </c>
      <c r="F87" s="20" t="s">
        <v>750</v>
      </c>
      <c r="G87" s="20">
        <v>2021</v>
      </c>
      <c r="H87" s="20" t="s">
        <v>750</v>
      </c>
    </row>
    <row r="88" spans="1:8" ht="80.099999999999994" customHeight="1">
      <c r="A88" s="24">
        <v>23</v>
      </c>
      <c r="B88" s="24"/>
      <c r="C88" s="77" t="s">
        <v>957</v>
      </c>
      <c r="D88" s="20" t="s">
        <v>839</v>
      </c>
      <c r="E88" s="20">
        <v>2020</v>
      </c>
      <c r="F88" s="20" t="s">
        <v>750</v>
      </c>
      <c r="G88" s="20">
        <v>2021</v>
      </c>
      <c r="H88" s="20" t="s">
        <v>750</v>
      </c>
    </row>
    <row r="89" spans="1:8" ht="80.099999999999994" customHeight="1">
      <c r="A89" s="24">
        <v>23</v>
      </c>
      <c r="B89" s="24"/>
      <c r="C89" s="77" t="s">
        <v>848</v>
      </c>
      <c r="D89" s="20" t="s">
        <v>839</v>
      </c>
      <c r="E89" s="20">
        <v>2020</v>
      </c>
      <c r="F89" s="20" t="s">
        <v>750</v>
      </c>
      <c r="G89" s="20">
        <v>2021</v>
      </c>
      <c r="H89" s="20" t="s">
        <v>750</v>
      </c>
    </row>
    <row r="90" spans="1:8" ht="80.099999999999994" customHeight="1">
      <c r="A90" s="24">
        <v>23</v>
      </c>
      <c r="B90" s="24"/>
      <c r="C90" s="77" t="s">
        <v>958</v>
      </c>
      <c r="D90" s="20" t="s">
        <v>839</v>
      </c>
      <c r="E90" s="20">
        <v>2020</v>
      </c>
      <c r="F90" s="20" t="s">
        <v>750</v>
      </c>
      <c r="G90" s="20">
        <v>2021</v>
      </c>
      <c r="H90" s="20" t="s">
        <v>750</v>
      </c>
    </row>
    <row r="91" spans="1:8" ht="80.099999999999994" customHeight="1">
      <c r="A91" s="24">
        <v>23</v>
      </c>
      <c r="B91" s="24"/>
      <c r="C91" s="77" t="s">
        <v>959</v>
      </c>
      <c r="D91" s="20" t="s">
        <v>839</v>
      </c>
      <c r="E91" s="20">
        <v>2020</v>
      </c>
      <c r="F91" s="20" t="s">
        <v>750</v>
      </c>
      <c r="G91" s="20">
        <v>2021</v>
      </c>
      <c r="H91" s="20" t="s">
        <v>750</v>
      </c>
    </row>
    <row r="92" spans="1:8" ht="115.5" customHeight="1">
      <c r="A92" s="24">
        <v>23</v>
      </c>
      <c r="B92" s="24"/>
      <c r="C92" s="77" t="s">
        <v>960</v>
      </c>
      <c r="D92" s="20" t="s">
        <v>839</v>
      </c>
      <c r="E92" s="20">
        <v>2020</v>
      </c>
      <c r="F92" s="20" t="s">
        <v>750</v>
      </c>
      <c r="G92" s="20">
        <v>2021</v>
      </c>
      <c r="H92" s="20" t="s">
        <v>750</v>
      </c>
    </row>
    <row r="93" spans="1:8" ht="120.75" customHeight="1">
      <c r="A93" s="24">
        <v>23</v>
      </c>
      <c r="B93" s="24"/>
      <c r="C93" s="77" t="s">
        <v>961</v>
      </c>
      <c r="D93" s="20" t="s">
        <v>839</v>
      </c>
      <c r="E93" s="20">
        <v>2020</v>
      </c>
      <c r="F93" s="20" t="s">
        <v>750</v>
      </c>
      <c r="G93" s="20">
        <v>2021</v>
      </c>
      <c r="H93" s="20" t="s">
        <v>750</v>
      </c>
    </row>
    <row r="94" spans="1:8" ht="30" customHeight="1">
      <c r="A94" s="8">
        <v>24</v>
      </c>
      <c r="B94" s="249" t="s">
        <v>570</v>
      </c>
      <c r="C94" s="250"/>
      <c r="D94" s="250"/>
      <c r="E94" s="250"/>
      <c r="F94" s="250"/>
      <c r="G94" s="250"/>
      <c r="H94" s="251"/>
    </row>
    <row r="95" spans="1:8" ht="48.75" customHeight="1">
      <c r="A95" s="74">
        <v>24</v>
      </c>
      <c r="B95" s="74" t="s">
        <v>789</v>
      </c>
      <c r="C95" s="74" t="s">
        <v>791</v>
      </c>
      <c r="D95" s="74" t="s">
        <v>867</v>
      </c>
      <c r="E95" s="74">
        <v>2020</v>
      </c>
      <c r="F95" s="74" t="s">
        <v>161</v>
      </c>
      <c r="G95" s="74">
        <v>2021</v>
      </c>
      <c r="H95" s="74" t="s">
        <v>34</v>
      </c>
    </row>
    <row r="96" spans="1:8" ht="57" customHeight="1">
      <c r="A96" s="74">
        <v>24</v>
      </c>
      <c r="B96" s="74" t="s">
        <v>789</v>
      </c>
      <c r="C96" s="74" t="s">
        <v>793</v>
      </c>
      <c r="D96" s="74" t="s">
        <v>868</v>
      </c>
      <c r="E96" s="74">
        <v>2021</v>
      </c>
      <c r="F96" s="74" t="s">
        <v>63</v>
      </c>
      <c r="G96" s="74">
        <v>2021</v>
      </c>
      <c r="H96" s="74" t="s">
        <v>44</v>
      </c>
    </row>
    <row r="97" spans="1:8" ht="24">
      <c r="A97" s="74">
        <v>24</v>
      </c>
      <c r="B97" s="74" t="s">
        <v>789</v>
      </c>
      <c r="C97" s="74" t="s">
        <v>862</v>
      </c>
      <c r="D97" s="74" t="s">
        <v>869</v>
      </c>
      <c r="E97" s="74">
        <v>2021</v>
      </c>
      <c r="F97" s="74" t="s">
        <v>63</v>
      </c>
      <c r="G97" s="74">
        <v>2021</v>
      </c>
      <c r="H97" s="74" t="s">
        <v>44</v>
      </c>
    </row>
    <row r="98" spans="1:8" ht="50.25" customHeight="1">
      <c r="A98" s="74">
        <v>24</v>
      </c>
      <c r="B98" s="74" t="s">
        <v>789</v>
      </c>
      <c r="C98" s="74" t="s">
        <v>809</v>
      </c>
      <c r="D98" s="74" t="s">
        <v>868</v>
      </c>
      <c r="E98" s="74">
        <v>2021</v>
      </c>
      <c r="F98" s="74" t="s">
        <v>63</v>
      </c>
      <c r="G98" s="74">
        <v>2022</v>
      </c>
      <c r="H98" s="74" t="s">
        <v>63</v>
      </c>
    </row>
    <row r="99" spans="1:8" ht="47.25" customHeight="1">
      <c r="A99" s="74">
        <v>24</v>
      </c>
      <c r="B99" s="74" t="s">
        <v>789</v>
      </c>
      <c r="C99" s="74" t="s">
        <v>799</v>
      </c>
      <c r="D99" s="74" t="s">
        <v>775</v>
      </c>
      <c r="E99" s="74">
        <v>2021</v>
      </c>
      <c r="F99" s="74" t="s">
        <v>44</v>
      </c>
      <c r="G99" s="74">
        <v>2023</v>
      </c>
      <c r="H99" s="74" t="s">
        <v>18</v>
      </c>
    </row>
    <row r="100" spans="1:8" ht="63.75" customHeight="1">
      <c r="A100" s="74">
        <v>24</v>
      </c>
      <c r="B100" s="74" t="s">
        <v>789</v>
      </c>
      <c r="C100" s="74" t="s">
        <v>863</v>
      </c>
      <c r="D100" s="74" t="s">
        <v>888</v>
      </c>
      <c r="E100" s="74">
        <v>2021</v>
      </c>
      <c r="F100" s="74" t="s">
        <v>44</v>
      </c>
      <c r="G100" s="74">
        <v>2022</v>
      </c>
      <c r="H100" s="74" t="s">
        <v>34</v>
      </c>
    </row>
    <row r="101" spans="1:8" ht="36">
      <c r="A101" s="74">
        <v>24</v>
      </c>
      <c r="B101" s="74" t="s">
        <v>789</v>
      </c>
      <c r="C101" s="74" t="s">
        <v>827</v>
      </c>
      <c r="D101" s="74" t="s">
        <v>868</v>
      </c>
      <c r="E101" s="74">
        <v>2021</v>
      </c>
      <c r="F101" s="74" t="s">
        <v>44</v>
      </c>
      <c r="G101" s="74">
        <v>2023</v>
      </c>
      <c r="H101" s="74" t="s">
        <v>44</v>
      </c>
    </row>
    <row r="102" spans="1:8" ht="55.5" customHeight="1">
      <c r="A102" s="74">
        <v>24</v>
      </c>
      <c r="B102" s="74" t="s">
        <v>789</v>
      </c>
      <c r="C102" s="74" t="s">
        <v>803</v>
      </c>
      <c r="D102" s="74" t="s">
        <v>870</v>
      </c>
      <c r="E102" s="74">
        <v>2021</v>
      </c>
      <c r="F102" s="74"/>
      <c r="G102" s="74">
        <v>2021</v>
      </c>
      <c r="H102" s="74" t="s">
        <v>18</v>
      </c>
    </row>
    <row r="103" spans="1:8" ht="51.75" customHeight="1">
      <c r="A103" s="74">
        <v>24</v>
      </c>
      <c r="B103" s="74" t="s">
        <v>789</v>
      </c>
      <c r="C103" s="74" t="s">
        <v>800</v>
      </c>
      <c r="D103" s="74" t="s">
        <v>839</v>
      </c>
      <c r="E103" s="74">
        <v>2020</v>
      </c>
      <c r="F103" s="74" t="s">
        <v>750</v>
      </c>
      <c r="G103" s="74">
        <v>2021</v>
      </c>
      <c r="H103" s="74" t="s">
        <v>750</v>
      </c>
    </row>
    <row r="104" spans="1:8" ht="47.25" customHeight="1">
      <c r="A104" s="74">
        <v>24</v>
      </c>
      <c r="B104" s="74" t="s">
        <v>789</v>
      </c>
      <c r="C104" s="74" t="s">
        <v>821</v>
      </c>
      <c r="D104" s="74" t="s">
        <v>869</v>
      </c>
      <c r="E104" s="74">
        <v>2022</v>
      </c>
      <c r="F104" s="74" t="s">
        <v>34</v>
      </c>
      <c r="G104" s="74">
        <v>2022</v>
      </c>
      <c r="H104" s="74" t="s">
        <v>18</v>
      </c>
    </row>
    <row r="105" spans="1:8" ht="66.75" customHeight="1">
      <c r="A105" s="74">
        <v>24</v>
      </c>
      <c r="B105" s="74" t="s">
        <v>789</v>
      </c>
      <c r="C105" s="74" t="s">
        <v>864</v>
      </c>
      <c r="D105" s="74" t="s">
        <v>869</v>
      </c>
      <c r="E105" s="74">
        <v>2021</v>
      </c>
      <c r="F105" s="74" t="s">
        <v>18</v>
      </c>
      <c r="G105" s="74">
        <v>2022</v>
      </c>
      <c r="H105" s="74" t="s">
        <v>44</v>
      </c>
    </row>
    <row r="106" spans="1:8" ht="36">
      <c r="A106" s="74">
        <v>24</v>
      </c>
      <c r="B106" s="74" t="s">
        <v>789</v>
      </c>
      <c r="C106" s="74" t="s">
        <v>823</v>
      </c>
      <c r="D106" s="74" t="s">
        <v>868</v>
      </c>
      <c r="E106" s="74">
        <v>2021</v>
      </c>
      <c r="F106" s="74" t="s">
        <v>18</v>
      </c>
      <c r="G106" s="74">
        <v>2022</v>
      </c>
      <c r="H106" s="74" t="s">
        <v>18</v>
      </c>
    </row>
    <row r="107" spans="1:8" ht="36">
      <c r="A107" s="74">
        <v>24</v>
      </c>
      <c r="B107" s="74" t="s">
        <v>789</v>
      </c>
      <c r="C107" s="74" t="s">
        <v>816</v>
      </c>
      <c r="D107" s="74" t="s">
        <v>868</v>
      </c>
      <c r="E107" s="74">
        <v>2021</v>
      </c>
      <c r="F107" s="74" t="s">
        <v>18</v>
      </c>
      <c r="G107" s="74">
        <v>2022</v>
      </c>
      <c r="H107" s="74" t="s">
        <v>18</v>
      </c>
    </row>
    <row r="108" spans="1:8" ht="51" customHeight="1">
      <c r="A108" s="74">
        <v>24</v>
      </c>
      <c r="B108" s="74" t="s">
        <v>789</v>
      </c>
      <c r="C108" s="74" t="s">
        <v>865</v>
      </c>
      <c r="D108" s="74" t="s">
        <v>775</v>
      </c>
      <c r="E108" s="74">
        <v>2021</v>
      </c>
      <c r="F108" s="74"/>
      <c r="G108" s="74">
        <v>2022</v>
      </c>
      <c r="H108" s="74" t="s">
        <v>18</v>
      </c>
    </row>
    <row r="109" spans="1:8" ht="60">
      <c r="A109" s="74">
        <v>24</v>
      </c>
      <c r="B109" s="74" t="s">
        <v>789</v>
      </c>
      <c r="C109" s="74" t="s">
        <v>818</v>
      </c>
      <c r="D109" s="74" t="s">
        <v>819</v>
      </c>
      <c r="E109" s="74">
        <v>2022</v>
      </c>
      <c r="F109" s="74" t="s">
        <v>34</v>
      </c>
      <c r="G109" s="74">
        <v>2022</v>
      </c>
      <c r="H109" s="74" t="s">
        <v>18</v>
      </c>
    </row>
    <row r="110" spans="1:8" ht="36">
      <c r="A110" s="74">
        <v>24</v>
      </c>
      <c r="B110" s="74" t="s">
        <v>789</v>
      </c>
      <c r="C110" s="74" t="s">
        <v>866</v>
      </c>
      <c r="D110" s="74" t="s">
        <v>868</v>
      </c>
      <c r="E110" s="74">
        <v>2022</v>
      </c>
      <c r="F110" s="74" t="s">
        <v>18</v>
      </c>
      <c r="G110" s="74">
        <v>2023</v>
      </c>
      <c r="H110" s="74" t="s">
        <v>18</v>
      </c>
    </row>
    <row r="111" spans="1:8" ht="36">
      <c r="A111" s="74">
        <v>24</v>
      </c>
      <c r="B111" s="74" t="s">
        <v>789</v>
      </c>
      <c r="C111" s="74" t="s">
        <v>825</v>
      </c>
      <c r="D111" s="74" t="s">
        <v>868</v>
      </c>
      <c r="E111" s="74">
        <v>2022</v>
      </c>
      <c r="F111" s="74" t="s">
        <v>18</v>
      </c>
      <c r="G111" s="74">
        <v>2023</v>
      </c>
      <c r="H111" s="74" t="s">
        <v>63</v>
      </c>
    </row>
    <row r="112" spans="1:8" ht="36">
      <c r="A112" s="77">
        <v>24</v>
      </c>
      <c r="B112" s="77" t="s">
        <v>789</v>
      </c>
      <c r="C112" s="77" t="s">
        <v>831</v>
      </c>
      <c r="D112" s="77" t="s">
        <v>868</v>
      </c>
      <c r="E112" s="77">
        <v>2022</v>
      </c>
      <c r="F112" s="77" t="s">
        <v>18</v>
      </c>
      <c r="G112" s="77">
        <v>2023</v>
      </c>
      <c r="H112" s="77" t="s">
        <v>18</v>
      </c>
    </row>
    <row r="113" spans="1:8" ht="36">
      <c r="A113" s="77">
        <v>24</v>
      </c>
      <c r="B113" s="77" t="s">
        <v>789</v>
      </c>
      <c r="C113" s="77" t="s">
        <v>833</v>
      </c>
      <c r="D113" s="77" t="s">
        <v>868</v>
      </c>
      <c r="E113" s="77">
        <v>2022</v>
      </c>
      <c r="F113" s="77" t="s">
        <v>18</v>
      </c>
      <c r="G113" s="77">
        <v>2023</v>
      </c>
      <c r="H113" s="77" t="s">
        <v>18</v>
      </c>
    </row>
    <row r="114" spans="1:8" ht="36">
      <c r="A114" s="77">
        <v>24</v>
      </c>
      <c r="B114" s="77" t="s">
        <v>789</v>
      </c>
      <c r="C114" s="77" t="s">
        <v>835</v>
      </c>
      <c r="D114" s="77" t="s">
        <v>868</v>
      </c>
      <c r="E114" s="77">
        <v>2022</v>
      </c>
      <c r="F114" s="77" t="s">
        <v>18</v>
      </c>
      <c r="G114" s="77">
        <v>2023</v>
      </c>
      <c r="H114" s="77" t="s">
        <v>18</v>
      </c>
    </row>
    <row r="115" spans="1:8" ht="36">
      <c r="A115" s="77">
        <v>24</v>
      </c>
      <c r="B115" s="77" t="s">
        <v>789</v>
      </c>
      <c r="C115" s="77" t="s">
        <v>837</v>
      </c>
      <c r="D115" s="77" t="s">
        <v>868</v>
      </c>
      <c r="E115" s="77">
        <v>2022</v>
      </c>
      <c r="F115" s="77" t="s">
        <v>18</v>
      </c>
      <c r="G115" s="77">
        <v>2023</v>
      </c>
      <c r="H115" s="77" t="s">
        <v>18</v>
      </c>
    </row>
    <row r="116" spans="1:8" ht="30" customHeight="1">
      <c r="A116" s="8">
        <v>25</v>
      </c>
      <c r="B116" s="249" t="s">
        <v>572</v>
      </c>
      <c r="C116" s="250"/>
      <c r="D116" s="250"/>
      <c r="E116" s="250"/>
      <c r="F116" s="250"/>
      <c r="G116" s="250"/>
      <c r="H116" s="251"/>
    </row>
    <row r="117" spans="1:8" ht="130.5" customHeight="1">
      <c r="A117" s="17">
        <v>25</v>
      </c>
      <c r="B117" s="17" t="s">
        <v>778</v>
      </c>
      <c r="C117" s="17" t="s">
        <v>779</v>
      </c>
      <c r="D117" s="17" t="s">
        <v>780</v>
      </c>
      <c r="E117" s="9">
        <v>2020</v>
      </c>
      <c r="F117" s="9" t="s">
        <v>44</v>
      </c>
      <c r="G117" s="9">
        <v>2021</v>
      </c>
      <c r="H117" s="9" t="s">
        <v>34</v>
      </c>
    </row>
    <row r="118" spans="1:8" ht="105.75" customHeight="1">
      <c r="A118" s="20">
        <v>25</v>
      </c>
      <c r="B118" s="20" t="s">
        <v>781</v>
      </c>
      <c r="C118" s="20" t="s">
        <v>782</v>
      </c>
      <c r="D118" s="17" t="s">
        <v>780</v>
      </c>
      <c r="E118" s="9">
        <v>2021</v>
      </c>
      <c r="F118" s="9" t="s">
        <v>34</v>
      </c>
      <c r="G118" s="9">
        <v>2021</v>
      </c>
      <c r="H118" s="9" t="s">
        <v>63</v>
      </c>
    </row>
    <row r="119" spans="1:8" ht="35.25" customHeight="1">
      <c r="A119" s="20">
        <v>25</v>
      </c>
      <c r="B119" s="20" t="s">
        <v>781</v>
      </c>
      <c r="C119" s="20" t="s">
        <v>776</v>
      </c>
      <c r="D119" s="17" t="s">
        <v>780</v>
      </c>
      <c r="E119" s="9">
        <v>2018</v>
      </c>
      <c r="F119" s="9" t="s">
        <v>18</v>
      </c>
      <c r="G119" s="9">
        <v>2022</v>
      </c>
      <c r="H119" s="9" t="s">
        <v>63</v>
      </c>
    </row>
    <row r="120" spans="1:8" ht="30" customHeight="1">
      <c r="A120" s="8">
        <v>26</v>
      </c>
      <c r="B120" s="249" t="s">
        <v>573</v>
      </c>
      <c r="C120" s="250"/>
      <c r="D120" s="250"/>
      <c r="E120" s="250"/>
      <c r="F120" s="250"/>
      <c r="G120" s="250"/>
      <c r="H120" s="251"/>
    </row>
    <row r="121" spans="1:8" ht="213.75" customHeight="1">
      <c r="A121" s="77">
        <v>26</v>
      </c>
      <c r="B121" s="24"/>
      <c r="C121" s="153" t="s">
        <v>612</v>
      </c>
      <c r="D121" s="122" t="s">
        <v>889</v>
      </c>
      <c r="E121" s="122">
        <v>2020</v>
      </c>
      <c r="F121" s="122">
        <v>3</v>
      </c>
      <c r="G121" s="122">
        <v>2021</v>
      </c>
      <c r="H121" s="122" t="s">
        <v>34</v>
      </c>
    </row>
    <row r="122" spans="1:8" ht="48.75" customHeight="1">
      <c r="A122" s="77">
        <v>26</v>
      </c>
      <c r="B122" s="80"/>
      <c r="C122" s="12" t="s">
        <v>613</v>
      </c>
      <c r="D122" s="24" t="s">
        <v>582</v>
      </c>
      <c r="E122" s="77">
        <v>2021</v>
      </c>
      <c r="F122" s="77">
        <v>1</v>
      </c>
      <c r="G122" s="77">
        <v>2021</v>
      </c>
      <c r="H122" s="77" t="s">
        <v>18</v>
      </c>
    </row>
    <row r="123" spans="1:8" ht="162.75" customHeight="1">
      <c r="A123" s="77">
        <v>26</v>
      </c>
      <c r="B123" s="59"/>
      <c r="C123" s="12" t="s">
        <v>584</v>
      </c>
      <c r="D123" s="20" t="s">
        <v>582</v>
      </c>
      <c r="E123" s="20">
        <v>2021</v>
      </c>
      <c r="F123" s="20">
        <v>1</v>
      </c>
      <c r="G123" s="20">
        <v>2021</v>
      </c>
      <c r="H123" s="20" t="s">
        <v>44</v>
      </c>
    </row>
    <row r="124" spans="1:8" ht="116.25" customHeight="1">
      <c r="A124" s="77">
        <v>26</v>
      </c>
      <c r="B124" s="24"/>
      <c r="C124" s="12" t="s">
        <v>614</v>
      </c>
      <c r="D124" s="24" t="s">
        <v>16</v>
      </c>
      <c r="E124" s="24">
        <v>2018</v>
      </c>
      <c r="F124" s="24">
        <v>1</v>
      </c>
      <c r="G124" s="24">
        <v>2021</v>
      </c>
      <c r="H124" s="24" t="s">
        <v>44</v>
      </c>
    </row>
    <row r="125" spans="1:8" ht="114.75" customHeight="1">
      <c r="A125" s="77">
        <v>26</v>
      </c>
      <c r="B125" s="24"/>
      <c r="C125" s="12" t="s">
        <v>615</v>
      </c>
      <c r="D125" s="24" t="s">
        <v>16</v>
      </c>
      <c r="E125" s="24">
        <v>2021</v>
      </c>
      <c r="F125" s="24">
        <v>1</v>
      </c>
      <c r="G125" s="24">
        <v>2021</v>
      </c>
      <c r="H125" s="24" t="s">
        <v>44</v>
      </c>
    </row>
    <row r="126" spans="1:8" ht="220.5" customHeight="1">
      <c r="A126" s="77">
        <v>26</v>
      </c>
      <c r="B126" s="122"/>
      <c r="C126" s="77" t="s">
        <v>621</v>
      </c>
      <c r="D126" s="77" t="s">
        <v>616</v>
      </c>
      <c r="E126" s="77">
        <v>2020</v>
      </c>
      <c r="F126" s="77">
        <v>1</v>
      </c>
      <c r="G126" s="122">
        <v>2021</v>
      </c>
      <c r="H126" s="77" t="s">
        <v>18</v>
      </c>
    </row>
    <row r="127" spans="1:8" ht="237.75" customHeight="1">
      <c r="A127" s="77">
        <v>26</v>
      </c>
      <c r="B127" s="122"/>
      <c r="C127" s="77" t="s">
        <v>617</v>
      </c>
      <c r="D127" s="77" t="s">
        <v>616</v>
      </c>
      <c r="E127" s="122">
        <v>2020</v>
      </c>
      <c r="F127" s="122">
        <v>1</v>
      </c>
      <c r="G127" s="122">
        <v>2021</v>
      </c>
      <c r="H127" s="77" t="s">
        <v>18</v>
      </c>
    </row>
    <row r="128" spans="1:8" ht="127.5" customHeight="1">
      <c r="A128" s="77">
        <v>26</v>
      </c>
      <c r="B128" s="24"/>
      <c r="C128" s="12" t="s">
        <v>618</v>
      </c>
      <c r="D128" s="24" t="s">
        <v>16</v>
      </c>
      <c r="E128" s="24">
        <v>2021</v>
      </c>
      <c r="F128" s="24">
        <v>1</v>
      </c>
      <c r="G128" s="24">
        <v>2021</v>
      </c>
      <c r="H128" s="24" t="s">
        <v>18</v>
      </c>
    </row>
    <row r="129" spans="1:8" ht="37.5" customHeight="1">
      <c r="A129" s="77">
        <v>26</v>
      </c>
      <c r="B129" s="24"/>
      <c r="C129" s="12" t="s">
        <v>601</v>
      </c>
      <c r="D129" s="24" t="s">
        <v>582</v>
      </c>
      <c r="E129" s="24">
        <f>-E130-'[1]Tabela e masave zbatuese'!C229</f>
        <v>0</v>
      </c>
      <c r="F129" s="24"/>
      <c r="G129" s="24">
        <v>2021</v>
      </c>
      <c r="H129" s="24" t="s">
        <v>18</v>
      </c>
    </row>
    <row r="130" spans="1:8" ht="51" customHeight="1">
      <c r="A130" s="77">
        <v>26</v>
      </c>
      <c r="B130" s="24"/>
      <c r="C130" s="12" t="s">
        <v>604</v>
      </c>
      <c r="D130" s="24" t="s">
        <v>582</v>
      </c>
      <c r="E130" s="24"/>
      <c r="F130" s="24"/>
      <c r="G130" s="24">
        <v>2022</v>
      </c>
      <c r="H130" s="24" t="s">
        <v>44</v>
      </c>
    </row>
    <row r="131" spans="1:8" ht="194.25" customHeight="1">
      <c r="A131" s="77">
        <v>26</v>
      </c>
      <c r="B131" s="122"/>
      <c r="C131" s="77" t="s">
        <v>619</v>
      </c>
      <c r="D131" s="77" t="s">
        <v>616</v>
      </c>
      <c r="E131" s="77">
        <v>2020</v>
      </c>
      <c r="F131" s="77">
        <v>1</v>
      </c>
      <c r="G131" s="122">
        <v>2022</v>
      </c>
      <c r="H131" s="122" t="s">
        <v>18</v>
      </c>
    </row>
    <row r="132" spans="1:8" ht="45.75" customHeight="1">
      <c r="A132" s="77">
        <v>26</v>
      </c>
      <c r="B132" s="122"/>
      <c r="C132" s="77" t="s">
        <v>606</v>
      </c>
      <c r="D132" s="77" t="s">
        <v>620</v>
      </c>
      <c r="E132" s="77"/>
      <c r="F132" s="77"/>
      <c r="G132" s="122">
        <v>2022</v>
      </c>
      <c r="H132" s="122" t="s">
        <v>18</v>
      </c>
    </row>
    <row r="133" spans="1:8" ht="83.25" customHeight="1">
      <c r="A133" s="77">
        <v>26</v>
      </c>
      <c r="B133" s="122"/>
      <c r="C133" s="77" t="s">
        <v>610</v>
      </c>
      <c r="D133" s="77" t="s">
        <v>582</v>
      </c>
      <c r="E133" s="77"/>
      <c r="F133" s="77"/>
      <c r="G133" s="122">
        <v>2023</v>
      </c>
      <c r="H133" s="122" t="s">
        <v>44</v>
      </c>
    </row>
    <row r="134" spans="1:8" ht="284.25" customHeight="1">
      <c r="A134" s="77">
        <v>26</v>
      </c>
      <c r="B134" s="122"/>
      <c r="C134" s="77" t="s">
        <v>622</v>
      </c>
      <c r="D134" s="77" t="s">
        <v>616</v>
      </c>
      <c r="E134" s="77">
        <v>2020</v>
      </c>
      <c r="F134" s="77">
        <v>1</v>
      </c>
      <c r="G134" s="122">
        <v>2023</v>
      </c>
      <c r="H134" s="122" t="s">
        <v>18</v>
      </c>
    </row>
    <row r="135" spans="1:8" ht="30" customHeight="1">
      <c r="A135" s="8">
        <v>27</v>
      </c>
      <c r="B135" s="249" t="s">
        <v>623</v>
      </c>
      <c r="C135" s="250"/>
      <c r="D135" s="250"/>
      <c r="E135" s="250"/>
      <c r="F135" s="250"/>
      <c r="G135" s="250"/>
      <c r="H135" s="251"/>
    </row>
    <row r="136" spans="1:8" ht="30" customHeight="1">
      <c r="A136" s="9">
        <v>27</v>
      </c>
      <c r="B136" s="9" t="s">
        <v>114</v>
      </c>
      <c r="C136" s="9" t="s">
        <v>114</v>
      </c>
      <c r="D136" s="9" t="s">
        <v>114</v>
      </c>
      <c r="E136" s="9" t="s">
        <v>114</v>
      </c>
      <c r="F136" s="9" t="s">
        <v>114</v>
      </c>
      <c r="G136" s="9" t="s">
        <v>114</v>
      </c>
      <c r="H136" s="9" t="s">
        <v>114</v>
      </c>
    </row>
    <row r="137" spans="1:8" ht="30" customHeight="1">
      <c r="A137" s="8">
        <v>28</v>
      </c>
      <c r="B137" s="249" t="s">
        <v>696</v>
      </c>
      <c r="C137" s="250"/>
      <c r="D137" s="250"/>
      <c r="E137" s="250"/>
      <c r="F137" s="250"/>
      <c r="G137" s="250"/>
      <c r="H137" s="251"/>
    </row>
    <row r="138" spans="1:8" ht="45" customHeight="1">
      <c r="A138" s="17">
        <v>28</v>
      </c>
      <c r="B138" s="17" t="s">
        <v>714</v>
      </c>
      <c r="C138" s="17" t="s">
        <v>715</v>
      </c>
      <c r="D138" s="17" t="s">
        <v>880</v>
      </c>
      <c r="E138" s="17">
        <v>2023</v>
      </c>
      <c r="F138" s="17" t="s">
        <v>18</v>
      </c>
      <c r="G138" s="17">
        <v>2023</v>
      </c>
      <c r="H138" s="17" t="s">
        <v>18</v>
      </c>
    </row>
    <row r="139" spans="1:8" ht="66.75" customHeight="1">
      <c r="A139" s="17">
        <v>28</v>
      </c>
      <c r="B139" s="17" t="s">
        <v>697</v>
      </c>
      <c r="C139" s="17" t="s">
        <v>716</v>
      </c>
      <c r="D139" s="17" t="s">
        <v>16</v>
      </c>
      <c r="E139" s="17">
        <v>2021</v>
      </c>
      <c r="F139" s="17" t="s">
        <v>34</v>
      </c>
      <c r="G139" s="17">
        <v>2022</v>
      </c>
      <c r="H139" s="17" t="s">
        <v>18</v>
      </c>
    </row>
    <row r="140" spans="1:8" ht="63" customHeight="1">
      <c r="A140" s="17">
        <v>28</v>
      </c>
      <c r="B140" s="17" t="s">
        <v>697</v>
      </c>
      <c r="C140" s="17" t="s">
        <v>717</v>
      </c>
      <c r="D140" s="17" t="s">
        <v>281</v>
      </c>
      <c r="E140" s="17">
        <v>2022</v>
      </c>
      <c r="F140" s="17" t="s">
        <v>44</v>
      </c>
      <c r="G140" s="17">
        <v>2023</v>
      </c>
      <c r="H140" s="17" t="s">
        <v>34</v>
      </c>
    </row>
    <row r="141" spans="1:8" ht="35.25" customHeight="1">
      <c r="A141" s="17">
        <v>28</v>
      </c>
      <c r="B141" s="17" t="s">
        <v>697</v>
      </c>
      <c r="C141" s="17" t="s">
        <v>717</v>
      </c>
      <c r="D141" s="17" t="s">
        <v>281</v>
      </c>
      <c r="E141" s="17">
        <v>2023</v>
      </c>
      <c r="F141" s="17" t="s">
        <v>34</v>
      </c>
      <c r="G141" s="17">
        <v>2023</v>
      </c>
      <c r="H141" s="17" t="s">
        <v>44</v>
      </c>
    </row>
    <row r="142" spans="1:8" ht="30" customHeight="1">
      <c r="A142" s="8">
        <v>29</v>
      </c>
      <c r="B142" s="249" t="s">
        <v>721</v>
      </c>
      <c r="C142" s="250"/>
      <c r="D142" s="250"/>
      <c r="E142" s="250"/>
      <c r="F142" s="250"/>
      <c r="G142" s="250"/>
      <c r="H142" s="251"/>
    </row>
    <row r="143" spans="1:8" ht="39.950000000000003" customHeight="1">
      <c r="A143" s="90">
        <v>29</v>
      </c>
      <c r="B143" s="90" t="s">
        <v>114</v>
      </c>
      <c r="C143" s="163" t="s">
        <v>729</v>
      </c>
      <c r="D143" s="90" t="s">
        <v>724</v>
      </c>
      <c r="E143" s="90">
        <v>2021</v>
      </c>
      <c r="F143" s="90" t="s">
        <v>44</v>
      </c>
      <c r="G143" s="90">
        <v>2021</v>
      </c>
      <c r="H143" s="90" t="s">
        <v>18</v>
      </c>
    </row>
    <row r="144" spans="1:8" ht="39.950000000000003" customHeight="1">
      <c r="A144" s="90">
        <v>29</v>
      </c>
      <c r="B144" s="90" t="s">
        <v>114</v>
      </c>
      <c r="C144" s="163" t="s">
        <v>729</v>
      </c>
      <c r="D144" s="90" t="s">
        <v>724</v>
      </c>
      <c r="E144" s="90">
        <v>2022</v>
      </c>
      <c r="F144" s="90" t="s">
        <v>44</v>
      </c>
      <c r="G144" s="90">
        <v>2022</v>
      </c>
      <c r="H144" s="90" t="s">
        <v>18</v>
      </c>
    </row>
    <row r="145" spans="1:8" ht="39.950000000000003" customHeight="1">
      <c r="A145" s="90">
        <v>29</v>
      </c>
      <c r="B145" s="90" t="s">
        <v>114</v>
      </c>
      <c r="C145" s="163" t="s">
        <v>729</v>
      </c>
      <c r="D145" s="90" t="s">
        <v>724</v>
      </c>
      <c r="E145" s="90">
        <v>2023</v>
      </c>
      <c r="F145" s="90" t="s">
        <v>44</v>
      </c>
      <c r="G145" s="90">
        <v>2023</v>
      </c>
      <c r="H145" s="90" t="s">
        <v>18</v>
      </c>
    </row>
    <row r="146" spans="1:8" ht="39.950000000000003" customHeight="1">
      <c r="A146" s="90">
        <v>29</v>
      </c>
      <c r="B146" s="90" t="s">
        <v>114</v>
      </c>
      <c r="C146" s="163" t="s">
        <v>730</v>
      </c>
      <c r="D146" s="90" t="s">
        <v>724</v>
      </c>
      <c r="E146" s="90">
        <v>2021</v>
      </c>
      <c r="F146" s="90" t="s">
        <v>44</v>
      </c>
      <c r="G146" s="90">
        <v>2023</v>
      </c>
      <c r="H146" s="90" t="s">
        <v>18</v>
      </c>
    </row>
    <row r="147" spans="1:8" ht="30" customHeight="1">
      <c r="A147" s="8">
        <v>30</v>
      </c>
      <c r="B147" s="249" t="s">
        <v>735</v>
      </c>
      <c r="C147" s="250"/>
      <c r="D147" s="250"/>
      <c r="E147" s="250"/>
      <c r="F147" s="250"/>
      <c r="G147" s="250"/>
      <c r="H147" s="251"/>
    </row>
    <row r="148" spans="1:8" ht="45" customHeight="1">
      <c r="A148" s="17">
        <v>30</v>
      </c>
      <c r="B148" s="26" t="s">
        <v>931</v>
      </c>
      <c r="C148" s="74" t="s">
        <v>742</v>
      </c>
      <c r="D148" s="17" t="s">
        <v>743</v>
      </c>
      <c r="E148" s="17">
        <v>2021</v>
      </c>
      <c r="F148" s="17" t="s">
        <v>34</v>
      </c>
      <c r="G148" s="17">
        <v>2021</v>
      </c>
      <c r="H148" s="17" t="s">
        <v>18</v>
      </c>
    </row>
    <row r="149" spans="1:8" ht="45" customHeight="1">
      <c r="A149" s="17">
        <v>30</v>
      </c>
      <c r="B149" s="26" t="s">
        <v>931</v>
      </c>
      <c r="C149" s="74" t="s">
        <v>742</v>
      </c>
      <c r="D149" s="17" t="s">
        <v>743</v>
      </c>
      <c r="E149" s="17">
        <v>2021</v>
      </c>
      <c r="F149" s="17" t="s">
        <v>34</v>
      </c>
      <c r="G149" s="17">
        <v>2021</v>
      </c>
      <c r="H149" s="17" t="s">
        <v>18</v>
      </c>
    </row>
    <row r="150" spans="1:8" ht="45" customHeight="1">
      <c r="A150" s="17">
        <v>30</v>
      </c>
      <c r="B150" s="207" t="s">
        <v>937</v>
      </c>
      <c r="C150" s="74" t="s">
        <v>742</v>
      </c>
      <c r="D150" s="17" t="s">
        <v>743</v>
      </c>
      <c r="E150" s="17">
        <v>2021</v>
      </c>
      <c r="F150" s="17" t="s">
        <v>34</v>
      </c>
      <c r="G150" s="17">
        <v>2021</v>
      </c>
      <c r="H150" s="17" t="s">
        <v>18</v>
      </c>
    </row>
    <row r="151" spans="1:8" ht="30" customHeight="1">
      <c r="A151" s="8">
        <v>31</v>
      </c>
      <c r="B151" s="249" t="s">
        <v>746</v>
      </c>
      <c r="C151" s="250"/>
      <c r="D151" s="250"/>
      <c r="E151" s="250"/>
      <c r="F151" s="250"/>
      <c r="G151" s="250"/>
      <c r="H151" s="251"/>
    </row>
    <row r="152" spans="1:8" ht="47.25" customHeight="1">
      <c r="A152" s="17">
        <v>31</v>
      </c>
      <c r="B152" s="17" t="s">
        <v>747</v>
      </c>
      <c r="C152" s="17" t="s">
        <v>756</v>
      </c>
      <c r="D152" s="17" t="s">
        <v>181</v>
      </c>
      <c r="E152" s="17">
        <v>2020</v>
      </c>
      <c r="F152" s="17" t="s">
        <v>18</v>
      </c>
      <c r="G152" s="17">
        <v>2021</v>
      </c>
      <c r="H152" s="17" t="s">
        <v>18</v>
      </c>
    </row>
    <row r="153" spans="1:8" ht="68.25" customHeight="1">
      <c r="A153" s="17">
        <v>31</v>
      </c>
      <c r="B153" s="17" t="s">
        <v>747</v>
      </c>
      <c r="C153" s="17" t="s">
        <v>757</v>
      </c>
      <c r="D153" s="17" t="s">
        <v>181</v>
      </c>
      <c r="E153" s="17">
        <v>2020</v>
      </c>
      <c r="F153" s="17" t="s">
        <v>18</v>
      </c>
      <c r="G153" s="17">
        <v>2021</v>
      </c>
      <c r="H153" s="17" t="s">
        <v>18</v>
      </c>
    </row>
    <row r="154" spans="1:8" ht="30" customHeight="1">
      <c r="A154" s="8">
        <v>32</v>
      </c>
      <c r="B154" s="249" t="s">
        <v>758</v>
      </c>
      <c r="C154" s="250"/>
      <c r="D154" s="250"/>
      <c r="E154" s="250"/>
      <c r="F154" s="250"/>
      <c r="G154" s="250"/>
      <c r="H154" s="251"/>
    </row>
    <row r="155" spans="1:8" ht="39.950000000000003" customHeight="1">
      <c r="A155" s="26">
        <v>32.4</v>
      </c>
      <c r="B155" s="26" t="s">
        <v>759</v>
      </c>
      <c r="C155" s="80" t="s">
        <v>767</v>
      </c>
      <c r="D155" s="26" t="s">
        <v>143</v>
      </c>
      <c r="E155" s="26">
        <v>2021</v>
      </c>
      <c r="F155" s="26" t="s">
        <v>34</v>
      </c>
      <c r="G155" s="26">
        <v>2021</v>
      </c>
      <c r="H155" s="26" t="s">
        <v>18</v>
      </c>
    </row>
    <row r="156" spans="1:8" ht="39.950000000000003" customHeight="1">
      <c r="A156" s="26">
        <v>32.4</v>
      </c>
      <c r="B156" s="26" t="s">
        <v>759</v>
      </c>
      <c r="C156" s="80" t="s">
        <v>767</v>
      </c>
      <c r="D156" s="26" t="s">
        <v>143</v>
      </c>
      <c r="E156" s="26">
        <v>2021</v>
      </c>
      <c r="F156" s="26" t="s">
        <v>34</v>
      </c>
      <c r="G156" s="26">
        <v>2021</v>
      </c>
      <c r="H156" s="26" t="s">
        <v>18</v>
      </c>
    </row>
    <row r="157" spans="1:8" ht="60.75" customHeight="1">
      <c r="A157" s="15">
        <v>32</v>
      </c>
      <c r="B157" s="14" t="s">
        <v>768</v>
      </c>
      <c r="C157" s="74" t="s">
        <v>769</v>
      </c>
      <c r="D157" s="15" t="s">
        <v>770</v>
      </c>
      <c r="E157" s="15">
        <v>2021</v>
      </c>
      <c r="F157" s="15" t="s">
        <v>34</v>
      </c>
      <c r="G157" s="15">
        <v>2022</v>
      </c>
      <c r="H157" s="15" t="s">
        <v>18</v>
      </c>
    </row>
    <row r="158" spans="1:8" ht="30" customHeight="1">
      <c r="A158" s="126">
        <v>33</v>
      </c>
      <c r="B158" s="246" t="s">
        <v>774</v>
      </c>
      <c r="C158" s="247"/>
      <c r="D158" s="247"/>
      <c r="E158" s="247"/>
      <c r="F158" s="247"/>
      <c r="G158" s="247"/>
      <c r="H158" s="248"/>
    </row>
    <row r="159" spans="1:8" ht="30" customHeight="1">
      <c r="A159" s="9">
        <v>33</v>
      </c>
      <c r="B159" s="13" t="s">
        <v>114</v>
      </c>
      <c r="C159" s="13" t="s">
        <v>114</v>
      </c>
      <c r="D159" s="13" t="s">
        <v>114</v>
      </c>
      <c r="E159" s="13" t="s">
        <v>114</v>
      </c>
      <c r="F159" s="13" t="s">
        <v>114</v>
      </c>
      <c r="G159" s="13" t="s">
        <v>114</v>
      </c>
      <c r="H159" s="13" t="s">
        <v>114</v>
      </c>
    </row>
  </sheetData>
  <autoFilter ref="A3:H159"/>
  <mergeCells count="39">
    <mergeCell ref="B41:H41"/>
    <mergeCell ref="B45:H45"/>
    <mergeCell ref="B33:H33"/>
    <mergeCell ref="B35:H35"/>
    <mergeCell ref="B39:H39"/>
    <mergeCell ref="B12:H12"/>
    <mergeCell ref="B15:H15"/>
    <mergeCell ref="B17:H17"/>
    <mergeCell ref="A2:H2"/>
    <mergeCell ref="A1:H1"/>
    <mergeCell ref="B10:H10"/>
    <mergeCell ref="B28:H28"/>
    <mergeCell ref="H18:H19"/>
    <mergeCell ref="B22:H22"/>
    <mergeCell ref="B26:H26"/>
    <mergeCell ref="C18:C20"/>
    <mergeCell ref="D18:D19"/>
    <mergeCell ref="E18:E19"/>
    <mergeCell ref="F18:F19"/>
    <mergeCell ref="G18:G19"/>
    <mergeCell ref="B64:H64"/>
    <mergeCell ref="B66:D66"/>
    <mergeCell ref="B47:H47"/>
    <mergeCell ref="B51:H51"/>
    <mergeCell ref="B43:H43"/>
    <mergeCell ref="B53:H53"/>
    <mergeCell ref="B94:H94"/>
    <mergeCell ref="B116:H116"/>
    <mergeCell ref="B120:H120"/>
    <mergeCell ref="B76:H76"/>
    <mergeCell ref="B78:H78"/>
    <mergeCell ref="B82:H82"/>
    <mergeCell ref="B158:H158"/>
    <mergeCell ref="B147:H147"/>
    <mergeCell ref="B151:H151"/>
    <mergeCell ref="B154:H154"/>
    <mergeCell ref="B135:H135"/>
    <mergeCell ref="B137:H137"/>
    <mergeCell ref="B142:H142"/>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6"/>
  <sheetViews>
    <sheetView zoomScaleNormal="100" workbookViewId="0">
      <pane ySplit="3" topLeftCell="A115" activePane="bottomLeft" state="frozenSplit"/>
      <selection pane="bottomLeft" activeCell="L20" sqref="L20"/>
    </sheetView>
  </sheetViews>
  <sheetFormatPr defaultRowHeight="15"/>
  <cols>
    <col min="1" max="1" width="10.375" customWidth="1"/>
    <col min="2" max="2" width="35.25" customWidth="1"/>
    <col min="3" max="3" width="18.375" customWidth="1"/>
    <col min="4" max="4" width="20.25" customWidth="1"/>
    <col min="5" max="5" width="13.875" customWidth="1"/>
    <col min="6" max="6" width="12.625" customWidth="1"/>
    <col min="7" max="7" width="12.875" customWidth="1"/>
    <col min="8" max="8" width="13.375" customWidth="1"/>
    <col min="9" max="9" width="15.375" customWidth="1"/>
    <col min="10" max="10" width="13.125" customWidth="1"/>
    <col min="11" max="11" width="14.375" customWidth="1"/>
    <col min="12" max="12" width="14" customWidth="1"/>
    <col min="13" max="13" width="15.375" customWidth="1"/>
    <col min="14" max="14" width="14.75" customWidth="1"/>
  </cols>
  <sheetData>
    <row r="1" spans="1:14" ht="39.950000000000003" customHeight="1">
      <c r="A1" s="273" t="s">
        <v>73</v>
      </c>
      <c r="B1" s="273"/>
      <c r="C1" s="273"/>
      <c r="D1" s="273"/>
      <c r="E1" s="273"/>
      <c r="F1" s="273"/>
      <c r="G1" s="273"/>
      <c r="H1" s="273"/>
      <c r="I1" s="273"/>
      <c r="J1" s="273"/>
      <c r="K1" s="273"/>
      <c r="L1" s="273"/>
      <c r="M1" s="273"/>
      <c r="N1" s="273"/>
    </row>
    <row r="2" spans="1:14" ht="50.1" customHeight="1">
      <c r="A2" s="277" t="s">
        <v>74</v>
      </c>
      <c r="B2" s="278"/>
      <c r="C2" s="278"/>
      <c r="D2" s="278"/>
      <c r="E2" s="278"/>
      <c r="F2" s="278"/>
      <c r="G2" s="278"/>
      <c r="H2" s="278"/>
      <c r="I2" s="278"/>
      <c r="J2" s="278"/>
      <c r="K2" s="278"/>
      <c r="L2" s="278"/>
      <c r="M2" s="278"/>
      <c r="N2" s="279"/>
    </row>
    <row r="3" spans="1:14" ht="50.1" customHeight="1">
      <c r="A3" s="8" t="s">
        <v>66</v>
      </c>
      <c r="B3" s="19" t="s">
        <v>75</v>
      </c>
      <c r="C3" s="19" t="s">
        <v>67</v>
      </c>
      <c r="D3" s="19" t="s">
        <v>76</v>
      </c>
      <c r="E3" s="19">
        <v>2021</v>
      </c>
      <c r="F3" s="19">
        <v>2022</v>
      </c>
      <c r="G3" s="19">
        <v>2023</v>
      </c>
      <c r="H3" s="19" t="s">
        <v>79</v>
      </c>
      <c r="I3" s="19" t="s">
        <v>77</v>
      </c>
      <c r="J3" s="19">
        <v>2021</v>
      </c>
      <c r="K3" s="19">
        <v>2022</v>
      </c>
      <c r="L3" s="19">
        <v>2023</v>
      </c>
      <c r="M3" s="19" t="s">
        <v>80</v>
      </c>
      <c r="N3" s="19" t="s">
        <v>78</v>
      </c>
    </row>
    <row r="4" spans="1:14" ht="30" customHeight="1">
      <c r="A4" s="8">
        <v>1</v>
      </c>
      <c r="B4" s="249" t="s">
        <v>12</v>
      </c>
      <c r="C4" s="250"/>
      <c r="D4" s="250"/>
      <c r="E4" s="250"/>
      <c r="F4" s="250"/>
      <c r="G4" s="250"/>
      <c r="H4" s="250"/>
      <c r="I4" s="250"/>
      <c r="J4" s="250"/>
      <c r="K4" s="250"/>
      <c r="L4" s="250"/>
      <c r="M4" s="250"/>
      <c r="N4" s="251"/>
    </row>
    <row r="5" spans="1:14" ht="72">
      <c r="A5" s="9">
        <v>1</v>
      </c>
      <c r="B5" s="20" t="s">
        <v>86</v>
      </c>
      <c r="C5" s="20" t="s">
        <v>16</v>
      </c>
      <c r="D5" s="20"/>
      <c r="E5" s="20">
        <v>700000</v>
      </c>
      <c r="F5" s="20">
        <v>700000</v>
      </c>
      <c r="G5" s="20"/>
      <c r="H5" s="20"/>
      <c r="I5" s="20" t="s">
        <v>87</v>
      </c>
      <c r="J5" s="20">
        <v>3597500</v>
      </c>
      <c r="K5" s="20">
        <v>2152500</v>
      </c>
      <c r="L5" s="20">
        <v>0</v>
      </c>
      <c r="M5" s="20">
        <f>SUM(J5:L5)</f>
        <v>5750000</v>
      </c>
      <c r="N5" s="20">
        <f>SUM(H5,M5)</f>
        <v>5750000</v>
      </c>
    </row>
    <row r="6" spans="1:14" ht="72">
      <c r="A6" s="9">
        <v>1</v>
      </c>
      <c r="B6" s="20" t="s">
        <v>19</v>
      </c>
      <c r="C6" s="20" t="s">
        <v>16</v>
      </c>
      <c r="D6" s="20"/>
      <c r="E6" s="20">
        <v>700000</v>
      </c>
      <c r="F6" s="20">
        <v>700000</v>
      </c>
      <c r="G6" s="20"/>
      <c r="H6" s="20"/>
      <c r="I6" s="20" t="s">
        <v>87</v>
      </c>
      <c r="J6" s="20">
        <v>1107000</v>
      </c>
      <c r="K6" s="20">
        <v>1291500</v>
      </c>
      <c r="L6" s="20">
        <v>0</v>
      </c>
      <c r="M6" s="20">
        <f t="shared" ref="M6:M10" si="0">SUM(J6:L6)</f>
        <v>2398500</v>
      </c>
      <c r="N6" s="20">
        <f t="shared" ref="N6:N10" si="1">SUM(H6,M6)</f>
        <v>2398500</v>
      </c>
    </row>
    <row r="7" spans="1:14" ht="72">
      <c r="A7" s="9">
        <v>1</v>
      </c>
      <c r="B7" s="20" t="s">
        <v>81</v>
      </c>
      <c r="C7" s="20" t="s">
        <v>16</v>
      </c>
      <c r="D7" s="20"/>
      <c r="E7" s="20"/>
      <c r="F7" s="20"/>
      <c r="G7" s="20"/>
      <c r="H7" s="20"/>
      <c r="I7" s="20" t="s">
        <v>87</v>
      </c>
      <c r="J7" s="20">
        <v>5496250</v>
      </c>
      <c r="K7" s="20">
        <v>3228750</v>
      </c>
      <c r="L7" s="20">
        <v>0</v>
      </c>
      <c r="M7" s="20">
        <f t="shared" si="0"/>
        <v>8725000</v>
      </c>
      <c r="N7" s="20">
        <f t="shared" si="1"/>
        <v>8725000</v>
      </c>
    </row>
    <row r="8" spans="1:14" ht="35.25" customHeight="1">
      <c r="A8" s="9">
        <v>1</v>
      </c>
      <c r="B8" s="20" t="s">
        <v>88</v>
      </c>
      <c r="C8" s="20" t="s">
        <v>16</v>
      </c>
      <c r="D8" s="20" t="s">
        <v>89</v>
      </c>
      <c r="E8" s="20">
        <v>700000</v>
      </c>
      <c r="F8" s="20"/>
      <c r="G8" s="20"/>
      <c r="H8" s="20">
        <f t="shared" ref="H8:H10" si="2">E8+F8+G8</f>
        <v>700000</v>
      </c>
      <c r="I8" s="20"/>
      <c r="J8" s="20"/>
      <c r="K8" s="20"/>
      <c r="L8" s="20"/>
      <c r="M8" s="20">
        <f>SUM(J8:L8)</f>
        <v>0</v>
      </c>
      <c r="N8" s="20">
        <f t="shared" si="1"/>
        <v>700000</v>
      </c>
    </row>
    <row r="9" spans="1:14" ht="63.75" customHeight="1">
      <c r="A9" s="9">
        <v>1</v>
      </c>
      <c r="B9" s="20" t="s">
        <v>90</v>
      </c>
      <c r="C9" s="20" t="s">
        <v>879</v>
      </c>
      <c r="D9" s="20" t="s">
        <v>89</v>
      </c>
      <c r="E9" s="20"/>
      <c r="F9" s="20">
        <v>700000</v>
      </c>
      <c r="G9" s="20"/>
      <c r="H9" s="20">
        <f t="shared" si="2"/>
        <v>700000</v>
      </c>
      <c r="I9" s="20"/>
      <c r="J9" s="20"/>
      <c r="K9" s="20"/>
      <c r="L9" s="20"/>
      <c r="M9" s="20">
        <f t="shared" si="0"/>
        <v>0</v>
      </c>
      <c r="N9" s="20">
        <f t="shared" si="1"/>
        <v>700000</v>
      </c>
    </row>
    <row r="10" spans="1:14" ht="54" customHeight="1">
      <c r="A10" s="9">
        <v>1</v>
      </c>
      <c r="B10" s="20" t="s">
        <v>91</v>
      </c>
      <c r="C10" s="20" t="s">
        <v>879</v>
      </c>
      <c r="D10" s="20" t="s">
        <v>89</v>
      </c>
      <c r="E10" s="20"/>
      <c r="F10" s="20"/>
      <c r="G10" s="20">
        <v>700000</v>
      </c>
      <c r="H10" s="20">
        <f t="shared" si="2"/>
        <v>700000</v>
      </c>
      <c r="I10" s="20"/>
      <c r="J10" s="20"/>
      <c r="K10" s="20"/>
      <c r="L10" s="20"/>
      <c r="M10" s="20">
        <f t="shared" si="0"/>
        <v>0</v>
      </c>
      <c r="N10" s="20">
        <f t="shared" si="1"/>
        <v>700000</v>
      </c>
    </row>
    <row r="11" spans="1:14" ht="61.5" customHeight="1">
      <c r="A11" s="9">
        <v>1</v>
      </c>
      <c r="B11" s="20" t="s">
        <v>92</v>
      </c>
      <c r="C11" s="20"/>
      <c r="D11" s="20" t="s">
        <v>93</v>
      </c>
      <c r="E11" s="20">
        <f>SUM(E5:E10)</f>
        <v>2100000</v>
      </c>
      <c r="F11" s="20">
        <f>SUM(F5:F10)</f>
        <v>2100000</v>
      </c>
      <c r="G11" s="20">
        <f>SUM(G5:G10)</f>
        <v>700000</v>
      </c>
      <c r="H11" s="20"/>
      <c r="I11" s="20" t="s">
        <v>94</v>
      </c>
      <c r="J11" s="20">
        <f>SUM(J5:J10)</f>
        <v>10200750</v>
      </c>
      <c r="K11" s="20">
        <f>SUM(K5:K10)</f>
        <v>6672750</v>
      </c>
      <c r="L11" s="20">
        <f>SUM(L5:L10)</f>
        <v>0</v>
      </c>
      <c r="M11" s="20"/>
      <c r="N11" s="20"/>
    </row>
    <row r="12" spans="1:14" ht="38.25" customHeight="1">
      <c r="A12" s="9">
        <v>1</v>
      </c>
      <c r="B12" s="20"/>
      <c r="C12" s="20"/>
      <c r="D12" s="20" t="s">
        <v>95</v>
      </c>
      <c r="E12" s="20"/>
      <c r="F12" s="20"/>
      <c r="G12" s="20"/>
      <c r="H12" s="20">
        <f>SUM(H5:H10)</f>
        <v>2100000</v>
      </c>
      <c r="I12" s="20" t="s">
        <v>96</v>
      </c>
      <c r="J12" s="20"/>
      <c r="K12" s="20"/>
      <c r="L12" s="20"/>
      <c r="M12" s="20">
        <f>SUM(M5:M10)</f>
        <v>16873500</v>
      </c>
      <c r="N12" s="20"/>
    </row>
    <row r="13" spans="1:14" ht="301.5" customHeight="1">
      <c r="A13" s="9">
        <v>1</v>
      </c>
      <c r="B13" s="20" t="s">
        <v>46</v>
      </c>
      <c r="C13" s="20" t="s">
        <v>880</v>
      </c>
      <c r="D13" s="20" t="s">
        <v>97</v>
      </c>
      <c r="E13" s="20" t="s">
        <v>98</v>
      </c>
      <c r="F13" s="20" t="s">
        <v>98</v>
      </c>
      <c r="G13" s="20" t="s">
        <v>98</v>
      </c>
      <c r="H13" s="20" t="s">
        <v>98</v>
      </c>
      <c r="I13" s="20" t="s">
        <v>99</v>
      </c>
      <c r="J13" s="20" t="s">
        <v>98</v>
      </c>
      <c r="K13" s="20" t="s">
        <v>98</v>
      </c>
      <c r="L13" s="20" t="s">
        <v>98</v>
      </c>
      <c r="M13" s="20" t="s">
        <v>98</v>
      </c>
      <c r="N13" s="20" t="s">
        <v>98</v>
      </c>
    </row>
    <row r="14" spans="1:14" ht="283.5" customHeight="1">
      <c r="A14" s="9">
        <v>1</v>
      </c>
      <c r="B14" s="20" t="s">
        <v>82</v>
      </c>
      <c r="C14" s="20" t="s">
        <v>881</v>
      </c>
      <c r="D14" s="20" t="s">
        <v>97</v>
      </c>
      <c r="E14" s="20" t="s">
        <v>100</v>
      </c>
      <c r="F14" s="20" t="s">
        <v>100</v>
      </c>
      <c r="G14" s="20" t="s">
        <v>100</v>
      </c>
      <c r="H14" s="20" t="s">
        <v>100</v>
      </c>
      <c r="I14" s="20" t="s">
        <v>99</v>
      </c>
      <c r="J14" s="20" t="s">
        <v>100</v>
      </c>
      <c r="K14" s="20" t="s">
        <v>100</v>
      </c>
      <c r="L14" s="20" t="s">
        <v>100</v>
      </c>
      <c r="M14" s="20" t="s">
        <v>100</v>
      </c>
      <c r="N14" s="20" t="s">
        <v>100</v>
      </c>
    </row>
    <row r="15" spans="1:14" ht="36">
      <c r="A15" s="9">
        <v>1</v>
      </c>
      <c r="B15" s="20" t="s">
        <v>101</v>
      </c>
      <c r="C15" s="20"/>
      <c r="D15" s="20" t="s">
        <v>32</v>
      </c>
      <c r="E15" s="20">
        <v>103450</v>
      </c>
      <c r="F15" s="20">
        <v>0</v>
      </c>
      <c r="G15" s="20">
        <v>0</v>
      </c>
      <c r="H15" s="20">
        <f>E15+F15+G15</f>
        <v>103450</v>
      </c>
      <c r="I15" s="20">
        <v>0</v>
      </c>
      <c r="J15" s="20">
        <v>0</v>
      </c>
      <c r="K15" s="20">
        <v>0</v>
      </c>
      <c r="L15" s="20">
        <v>0</v>
      </c>
      <c r="M15" s="20">
        <f>J15+K15+L15</f>
        <v>0</v>
      </c>
      <c r="N15" s="20">
        <f>H15+M15</f>
        <v>103450</v>
      </c>
    </row>
    <row r="16" spans="1:14" ht="36">
      <c r="A16" s="9">
        <v>1</v>
      </c>
      <c r="B16" s="20" t="s">
        <v>101</v>
      </c>
      <c r="C16" s="20"/>
      <c r="D16" s="20" t="s">
        <v>36</v>
      </c>
      <c r="E16" s="20">
        <v>103450</v>
      </c>
      <c r="F16" s="20">
        <v>0</v>
      </c>
      <c r="G16" s="20">
        <v>0</v>
      </c>
      <c r="H16" s="20">
        <f>E16+F16+G16</f>
        <v>103450</v>
      </c>
      <c r="I16" s="20">
        <v>0</v>
      </c>
      <c r="J16" s="20">
        <v>0</v>
      </c>
      <c r="K16" s="20">
        <v>0</v>
      </c>
      <c r="L16" s="20">
        <v>0</v>
      </c>
      <c r="M16" s="20">
        <f>J16+K16+L16</f>
        <v>0</v>
      </c>
      <c r="N16" s="20">
        <f t="shared" ref="N16:N17" si="3">H16+M16</f>
        <v>103450</v>
      </c>
    </row>
    <row r="17" spans="1:14" ht="24">
      <c r="A17" s="9">
        <v>1</v>
      </c>
      <c r="B17" s="20"/>
      <c r="C17" s="20"/>
      <c r="D17" s="20" t="s">
        <v>93</v>
      </c>
      <c r="E17" s="20">
        <f>E15+E16</f>
        <v>206900</v>
      </c>
      <c r="F17" s="20">
        <f>F15+F16</f>
        <v>0</v>
      </c>
      <c r="G17" s="20">
        <f>G15+G16</f>
        <v>0</v>
      </c>
      <c r="H17" s="20"/>
      <c r="I17" s="20" t="s">
        <v>94</v>
      </c>
      <c r="J17" s="20">
        <f>J15+J16</f>
        <v>0</v>
      </c>
      <c r="K17" s="20">
        <f>K15+K16</f>
        <v>0</v>
      </c>
      <c r="L17" s="20">
        <f>L15+L16</f>
        <v>0</v>
      </c>
      <c r="M17" s="20"/>
      <c r="N17" s="20">
        <f t="shared" si="3"/>
        <v>0</v>
      </c>
    </row>
    <row r="18" spans="1:14" ht="24">
      <c r="A18" s="9">
        <v>1</v>
      </c>
      <c r="B18" s="20"/>
      <c r="C18" s="20"/>
      <c r="D18" s="20" t="s">
        <v>102</v>
      </c>
      <c r="E18" s="20"/>
      <c r="F18" s="20"/>
      <c r="G18" s="20"/>
      <c r="H18" s="20">
        <f>H15+H16</f>
        <v>206900</v>
      </c>
      <c r="I18" s="20" t="s">
        <v>103</v>
      </c>
      <c r="J18" s="20"/>
      <c r="K18" s="20"/>
      <c r="L18" s="20"/>
      <c r="M18" s="20"/>
      <c r="N18" s="20"/>
    </row>
    <row r="19" spans="1:14" ht="30" customHeight="1">
      <c r="A19" s="8">
        <v>2</v>
      </c>
      <c r="B19" s="249" t="s">
        <v>59</v>
      </c>
      <c r="C19" s="250"/>
      <c r="D19" s="250"/>
      <c r="E19" s="250"/>
      <c r="F19" s="250"/>
      <c r="G19" s="250"/>
      <c r="H19" s="250"/>
      <c r="I19" s="250"/>
      <c r="J19" s="250"/>
      <c r="K19" s="250"/>
      <c r="L19" s="250"/>
      <c r="M19" s="250"/>
      <c r="N19" s="251"/>
    </row>
    <row r="20" spans="1:14" ht="48" customHeight="1">
      <c r="A20" s="13">
        <v>2</v>
      </c>
      <c r="B20" s="26" t="s">
        <v>113</v>
      </c>
      <c r="C20" s="13" t="s">
        <v>938</v>
      </c>
      <c r="D20" s="12" t="s">
        <v>93</v>
      </c>
      <c r="E20" s="21">
        <v>143265</v>
      </c>
      <c r="F20" s="21">
        <v>143265</v>
      </c>
      <c r="G20" s="21">
        <v>0</v>
      </c>
      <c r="H20" s="12"/>
      <c r="I20" s="209" t="s">
        <v>94</v>
      </c>
      <c r="J20" s="12">
        <v>0</v>
      </c>
      <c r="K20" s="12">
        <v>0</v>
      </c>
      <c r="L20" s="12">
        <v>0</v>
      </c>
      <c r="M20" s="12"/>
      <c r="N20" s="22">
        <f>SUM(E20:F20)</f>
        <v>286530</v>
      </c>
    </row>
    <row r="21" spans="1:14" ht="33" customHeight="1">
      <c r="A21" s="13">
        <v>2</v>
      </c>
      <c r="B21" s="26"/>
      <c r="C21" s="13"/>
      <c r="D21" s="12" t="s">
        <v>102</v>
      </c>
      <c r="E21" s="21">
        <v>143265</v>
      </c>
      <c r="F21" s="21">
        <v>143265</v>
      </c>
      <c r="G21" s="21">
        <v>0</v>
      </c>
      <c r="H21" s="12"/>
      <c r="I21" s="209"/>
      <c r="J21" s="12">
        <v>0</v>
      </c>
      <c r="K21" s="12">
        <v>0</v>
      </c>
      <c r="L21" s="12">
        <v>0</v>
      </c>
      <c r="M21" s="12"/>
      <c r="N21" s="22">
        <f>SUM(E21:F21)</f>
        <v>286530</v>
      </c>
    </row>
    <row r="22" spans="1:14" ht="30" customHeight="1">
      <c r="A22" s="8">
        <v>3</v>
      </c>
      <c r="B22" s="249" t="s">
        <v>60</v>
      </c>
      <c r="C22" s="250"/>
      <c r="D22" s="250"/>
      <c r="E22" s="250"/>
      <c r="F22" s="250"/>
      <c r="G22" s="250"/>
      <c r="H22" s="250"/>
      <c r="I22" s="250"/>
      <c r="J22" s="250"/>
      <c r="K22" s="250"/>
      <c r="L22" s="250"/>
      <c r="M22" s="250"/>
      <c r="N22" s="251"/>
    </row>
    <row r="23" spans="1:14" ht="36" customHeight="1">
      <c r="A23" s="13">
        <v>3</v>
      </c>
      <c r="B23" s="26" t="s">
        <v>62</v>
      </c>
      <c r="C23" s="26" t="s">
        <v>30</v>
      </c>
      <c r="D23" s="26"/>
      <c r="E23" s="210">
        <v>150000</v>
      </c>
      <c r="F23" s="211">
        <v>0</v>
      </c>
      <c r="G23" s="26">
        <v>0</v>
      </c>
      <c r="H23" s="212">
        <f>E23+F23+G23</f>
        <v>150000</v>
      </c>
      <c r="I23" s="209"/>
      <c r="J23" s="12"/>
      <c r="K23" s="12"/>
      <c r="L23" s="12"/>
      <c r="M23" s="12">
        <f>J23+K23+L23</f>
        <v>0</v>
      </c>
      <c r="N23" s="21">
        <f>H23+M23</f>
        <v>150000</v>
      </c>
    </row>
    <row r="24" spans="1:14" ht="39.75" customHeight="1">
      <c r="A24" s="13">
        <v>3</v>
      </c>
      <c r="B24" s="57"/>
      <c r="C24" s="57"/>
      <c r="D24" s="12" t="s">
        <v>93</v>
      </c>
      <c r="E24" s="210">
        <v>150000</v>
      </c>
      <c r="F24" s="12"/>
      <c r="G24" s="12"/>
      <c r="H24" s="212"/>
      <c r="I24" s="209" t="s">
        <v>94</v>
      </c>
      <c r="J24" s="12"/>
      <c r="K24" s="12"/>
      <c r="L24" s="12"/>
      <c r="M24" s="12"/>
      <c r="N24" s="210">
        <v>150000</v>
      </c>
    </row>
    <row r="25" spans="1:14" ht="36" customHeight="1">
      <c r="A25" s="13">
        <v>3</v>
      </c>
      <c r="B25" s="57"/>
      <c r="C25" s="57"/>
      <c r="D25" s="12" t="s">
        <v>102</v>
      </c>
      <c r="E25" s="57"/>
      <c r="F25" s="57"/>
      <c r="G25" s="57"/>
      <c r="H25" s="212"/>
      <c r="I25" s="209" t="s">
        <v>96</v>
      </c>
      <c r="J25" s="57"/>
      <c r="K25" s="57"/>
      <c r="L25" s="57"/>
      <c r="M25" s="57">
        <v>0</v>
      </c>
      <c r="N25" s="57">
        <v>0</v>
      </c>
    </row>
    <row r="26" spans="1:14" ht="55.5" customHeight="1">
      <c r="A26" s="13">
        <v>3</v>
      </c>
      <c r="B26" s="12" t="s">
        <v>127</v>
      </c>
      <c r="C26" s="12" t="s">
        <v>120</v>
      </c>
      <c r="D26" s="213">
        <v>10145454.5454545</v>
      </c>
      <c r="E26" s="214"/>
      <c r="F26" s="213">
        <v>10145454.5454545</v>
      </c>
      <c r="G26" s="214"/>
      <c r="H26" s="213">
        <v>10145454.5454545</v>
      </c>
      <c r="I26" s="209"/>
      <c r="J26" s="12"/>
      <c r="K26" s="213">
        <v>10145454.5454545</v>
      </c>
      <c r="L26" s="12"/>
      <c r="M26" s="12"/>
      <c r="N26" s="213">
        <v>10145454.5454545</v>
      </c>
    </row>
    <row r="27" spans="1:14" ht="69.75" customHeight="1">
      <c r="A27" s="13">
        <v>3</v>
      </c>
      <c r="B27" s="12" t="s">
        <v>128</v>
      </c>
      <c r="C27" s="12" t="s">
        <v>120</v>
      </c>
      <c r="D27" s="213">
        <v>1044545</v>
      </c>
      <c r="E27" s="214"/>
      <c r="F27" s="213">
        <v>1044545</v>
      </c>
      <c r="G27" s="214"/>
      <c r="H27" s="213">
        <v>1044545</v>
      </c>
      <c r="I27" s="209"/>
      <c r="J27" s="12"/>
      <c r="K27" s="213">
        <v>1044545</v>
      </c>
      <c r="L27" s="12"/>
      <c r="M27" s="12"/>
      <c r="N27" s="213">
        <v>1044545</v>
      </c>
    </row>
    <row r="28" spans="1:14" ht="30" customHeight="1">
      <c r="A28" s="8">
        <v>4</v>
      </c>
      <c r="B28" s="249" t="s">
        <v>129</v>
      </c>
      <c r="C28" s="250"/>
      <c r="D28" s="250"/>
      <c r="E28" s="250"/>
      <c r="F28" s="250"/>
      <c r="G28" s="250"/>
      <c r="H28" s="250"/>
      <c r="I28" s="250"/>
      <c r="J28" s="250"/>
      <c r="K28" s="250"/>
      <c r="L28" s="250"/>
      <c r="M28" s="250"/>
      <c r="N28" s="251"/>
    </row>
    <row r="29" spans="1:14" ht="36">
      <c r="A29" s="13">
        <v>4</v>
      </c>
      <c r="B29" s="17" t="s">
        <v>140</v>
      </c>
      <c r="C29" s="17" t="s">
        <v>143</v>
      </c>
      <c r="D29" s="17"/>
      <c r="E29" s="17">
        <v>0</v>
      </c>
      <c r="F29" s="28">
        <v>3047</v>
      </c>
      <c r="G29" s="29">
        <v>0</v>
      </c>
      <c r="H29" s="28">
        <f>F29</f>
        <v>3047</v>
      </c>
      <c r="I29" s="17"/>
      <c r="J29" s="17">
        <v>0</v>
      </c>
      <c r="K29" s="17">
        <v>0</v>
      </c>
      <c r="L29" s="17">
        <v>0</v>
      </c>
      <c r="M29" s="17">
        <f>J29+K29+L29</f>
        <v>0</v>
      </c>
      <c r="N29" s="28">
        <f>H29+M29</f>
        <v>3047</v>
      </c>
    </row>
    <row r="30" spans="1:14" ht="24">
      <c r="A30" s="13">
        <v>4</v>
      </c>
      <c r="B30" s="17" t="s">
        <v>141</v>
      </c>
      <c r="C30" s="17" t="s">
        <v>143</v>
      </c>
      <c r="D30" s="17"/>
      <c r="E30" s="17">
        <v>0</v>
      </c>
      <c r="F30" s="28">
        <v>3047</v>
      </c>
      <c r="G30" s="29">
        <v>0</v>
      </c>
      <c r="H30" s="28">
        <f>F30</f>
        <v>3047</v>
      </c>
      <c r="I30" s="17"/>
      <c r="J30" s="17">
        <v>0</v>
      </c>
      <c r="K30" s="17">
        <v>0</v>
      </c>
      <c r="L30" s="17">
        <v>0</v>
      </c>
      <c r="M30" s="17">
        <f>J30+K30+L30</f>
        <v>0</v>
      </c>
      <c r="N30" s="28">
        <f>H30+M30</f>
        <v>3047</v>
      </c>
    </row>
    <row r="31" spans="1:14" ht="24">
      <c r="A31" s="13">
        <v>4</v>
      </c>
      <c r="B31" s="17" t="s">
        <v>135</v>
      </c>
      <c r="C31" s="17" t="s">
        <v>143</v>
      </c>
      <c r="D31" s="17"/>
      <c r="E31" s="17"/>
      <c r="F31" s="28">
        <v>3047</v>
      </c>
      <c r="G31" s="29">
        <v>0</v>
      </c>
      <c r="H31" s="28">
        <f>F31</f>
        <v>3047</v>
      </c>
      <c r="I31" s="17"/>
      <c r="J31" s="17"/>
      <c r="K31" s="17"/>
      <c r="L31" s="17"/>
      <c r="M31" s="17">
        <v>0</v>
      </c>
      <c r="N31" s="28">
        <f>H31</f>
        <v>3047</v>
      </c>
    </row>
    <row r="32" spans="1:14" ht="48">
      <c r="A32" s="9">
        <v>4</v>
      </c>
      <c r="B32" s="9"/>
      <c r="C32" s="9"/>
      <c r="D32" s="17" t="s">
        <v>142</v>
      </c>
      <c r="E32" s="17">
        <f>E29+E30</f>
        <v>0</v>
      </c>
      <c r="F32" s="28"/>
      <c r="G32" s="29">
        <v>0</v>
      </c>
      <c r="H32" s="30">
        <f>F32</f>
        <v>0</v>
      </c>
      <c r="I32" s="17" t="s">
        <v>94</v>
      </c>
      <c r="J32" s="17">
        <f>J29+J30</f>
        <v>0</v>
      </c>
      <c r="K32" s="17">
        <f>K29+K30</f>
        <v>0</v>
      </c>
      <c r="L32" s="17">
        <f>L29+L30</f>
        <v>0</v>
      </c>
      <c r="M32" s="17">
        <v>0</v>
      </c>
      <c r="N32" s="28"/>
    </row>
    <row r="33" spans="1:14" ht="81.75" customHeight="1">
      <c r="A33" s="9">
        <v>4</v>
      </c>
      <c r="B33" s="17" t="s">
        <v>138</v>
      </c>
      <c r="C33" s="3" t="s">
        <v>144</v>
      </c>
      <c r="D33" s="17"/>
      <c r="E33" s="28">
        <v>1500</v>
      </c>
      <c r="F33" s="28"/>
      <c r="G33" s="29">
        <v>0</v>
      </c>
      <c r="H33" s="28">
        <v>1500</v>
      </c>
      <c r="I33" s="17"/>
      <c r="J33" s="17">
        <v>0</v>
      </c>
      <c r="K33" s="17">
        <v>0</v>
      </c>
      <c r="L33" s="17">
        <v>0</v>
      </c>
      <c r="M33" s="31">
        <v>0</v>
      </c>
      <c r="N33" s="28">
        <v>1500</v>
      </c>
    </row>
    <row r="34" spans="1:14" ht="41.25" customHeight="1">
      <c r="A34" s="9">
        <v>4</v>
      </c>
      <c r="B34" s="9"/>
      <c r="C34" s="9"/>
      <c r="D34" s="17" t="s">
        <v>102</v>
      </c>
      <c r="E34" s="28">
        <v>1500</v>
      </c>
      <c r="F34" s="28">
        <f>SUM(F29:F33)</f>
        <v>9141</v>
      </c>
      <c r="G34" s="32">
        <v>0</v>
      </c>
      <c r="H34" s="28">
        <f>SUM(H29:H33)</f>
        <v>10641</v>
      </c>
      <c r="I34" s="17" t="s">
        <v>96</v>
      </c>
      <c r="J34" s="9">
        <v>0</v>
      </c>
      <c r="K34" s="9">
        <v>0</v>
      </c>
      <c r="L34" s="9">
        <v>0</v>
      </c>
      <c r="M34" s="33">
        <f>M29+M30</f>
        <v>0</v>
      </c>
      <c r="N34" s="34">
        <f>SUM(N29:N33)</f>
        <v>10641</v>
      </c>
    </row>
    <row r="35" spans="1:14" ht="30" customHeight="1">
      <c r="A35" s="8">
        <v>5</v>
      </c>
      <c r="B35" s="249" t="s">
        <v>147</v>
      </c>
      <c r="C35" s="250"/>
      <c r="D35" s="250"/>
      <c r="E35" s="250"/>
      <c r="F35" s="250"/>
      <c r="G35" s="250"/>
      <c r="H35" s="250"/>
      <c r="I35" s="250"/>
      <c r="J35" s="250"/>
      <c r="K35" s="250"/>
      <c r="L35" s="250"/>
      <c r="M35" s="250"/>
      <c r="N35" s="251"/>
    </row>
    <row r="36" spans="1:14" ht="96">
      <c r="A36" s="9">
        <v>5</v>
      </c>
      <c r="B36" s="20" t="s">
        <v>158</v>
      </c>
      <c r="C36" s="20" t="s">
        <v>153</v>
      </c>
      <c r="D36" s="20" t="s">
        <v>170</v>
      </c>
      <c r="E36" s="47">
        <v>1656000</v>
      </c>
      <c r="F36" s="24"/>
      <c r="G36" s="20"/>
      <c r="H36" s="20" t="s">
        <v>176</v>
      </c>
      <c r="I36" s="20"/>
      <c r="J36" s="17" t="s">
        <v>175</v>
      </c>
      <c r="K36" s="20"/>
      <c r="L36" s="20"/>
      <c r="M36" s="20"/>
      <c r="N36" s="47">
        <v>1656000</v>
      </c>
    </row>
    <row r="37" spans="1:14" ht="24">
      <c r="A37" s="9">
        <v>5</v>
      </c>
      <c r="B37" s="20" t="s">
        <v>171</v>
      </c>
      <c r="C37" s="20" t="s">
        <v>153</v>
      </c>
      <c r="D37" s="20" t="s">
        <v>170</v>
      </c>
      <c r="E37" s="47">
        <v>1656000</v>
      </c>
      <c r="F37" s="24"/>
      <c r="G37" s="20"/>
      <c r="H37" s="47">
        <v>1656000</v>
      </c>
      <c r="I37" s="20"/>
      <c r="J37" s="46"/>
      <c r="K37" s="20"/>
      <c r="L37" s="20"/>
      <c r="M37" s="20"/>
      <c r="N37" s="47">
        <v>1656000</v>
      </c>
    </row>
    <row r="38" spans="1:14" ht="35.25" customHeight="1">
      <c r="A38" s="9">
        <v>5</v>
      </c>
      <c r="B38" s="44" t="s">
        <v>172</v>
      </c>
      <c r="C38" s="44" t="s">
        <v>16</v>
      </c>
      <c r="D38" s="44" t="s">
        <v>173</v>
      </c>
      <c r="E38" s="44" t="s">
        <v>174</v>
      </c>
      <c r="F38" s="24"/>
      <c r="G38" s="44"/>
      <c r="H38" s="48">
        <v>900000</v>
      </c>
      <c r="I38" s="44"/>
      <c r="J38" s="44"/>
      <c r="K38" s="44"/>
      <c r="L38" s="44"/>
      <c r="M38" s="44"/>
      <c r="N38" s="48">
        <v>900000</v>
      </c>
    </row>
    <row r="39" spans="1:14" ht="24">
      <c r="A39" s="9">
        <v>5</v>
      </c>
      <c r="B39" s="24"/>
      <c r="C39" s="24"/>
      <c r="D39" s="20" t="s">
        <v>93</v>
      </c>
      <c r="E39" s="47">
        <v>4212000</v>
      </c>
      <c r="F39" s="24"/>
      <c r="G39" s="44"/>
      <c r="H39" s="47">
        <v>4212000</v>
      </c>
      <c r="I39" s="20" t="s">
        <v>94</v>
      </c>
      <c r="J39" s="24" t="s">
        <v>149</v>
      </c>
      <c r="K39" s="24" t="s">
        <v>149</v>
      </c>
      <c r="L39" s="44" t="s">
        <v>149</v>
      </c>
      <c r="M39" s="24"/>
      <c r="N39" s="47">
        <v>4212000</v>
      </c>
    </row>
    <row r="40" spans="1:14" ht="24">
      <c r="A40" s="9">
        <v>5</v>
      </c>
      <c r="B40" s="24"/>
      <c r="C40" s="24"/>
      <c r="D40" s="20" t="s">
        <v>102</v>
      </c>
      <c r="E40" s="24"/>
      <c r="F40" s="24"/>
      <c r="G40" s="24"/>
      <c r="H40" s="47">
        <v>4212000</v>
      </c>
      <c r="I40" s="20" t="s">
        <v>103</v>
      </c>
      <c r="J40" s="24"/>
      <c r="K40" s="24"/>
      <c r="L40" s="24"/>
      <c r="M40" s="24" t="s">
        <v>149</v>
      </c>
      <c r="N40" s="47">
        <v>4212000</v>
      </c>
    </row>
    <row r="41" spans="1:14" ht="27.75" customHeight="1">
      <c r="A41" s="53">
        <v>6</v>
      </c>
      <c r="B41" s="274" t="s">
        <v>183</v>
      </c>
      <c r="C41" s="275"/>
      <c r="D41" s="275"/>
      <c r="E41" s="275"/>
      <c r="F41" s="275"/>
      <c r="G41" s="275"/>
      <c r="H41" s="275"/>
      <c r="I41" s="275"/>
      <c r="J41" s="275"/>
      <c r="K41" s="275"/>
      <c r="L41" s="275"/>
      <c r="M41" s="275"/>
      <c r="N41" s="276"/>
    </row>
    <row r="42" spans="1:14" ht="42" customHeight="1">
      <c r="A42" s="9">
        <v>6</v>
      </c>
      <c r="B42" s="20" t="s">
        <v>304</v>
      </c>
      <c r="C42" s="20" t="s">
        <v>305</v>
      </c>
      <c r="D42" s="20"/>
      <c r="E42" s="20">
        <v>0</v>
      </c>
      <c r="F42" s="20">
        <v>0</v>
      </c>
      <c r="G42" s="20">
        <v>0</v>
      </c>
      <c r="H42" s="20"/>
      <c r="I42" s="20"/>
      <c r="J42" s="87">
        <v>5017200</v>
      </c>
      <c r="K42" s="87">
        <v>5017200</v>
      </c>
      <c r="L42" s="87">
        <v>5017200</v>
      </c>
      <c r="M42" s="47">
        <v>15051600</v>
      </c>
      <c r="N42" s="47">
        <v>15051600</v>
      </c>
    </row>
    <row r="43" spans="1:14" ht="170.25" customHeight="1">
      <c r="A43" s="9">
        <v>6</v>
      </c>
      <c r="B43" s="20" t="s">
        <v>306</v>
      </c>
      <c r="C43" s="20" t="s">
        <v>307</v>
      </c>
      <c r="D43" s="47">
        <f>E43+F43+G43</f>
        <v>5760000</v>
      </c>
      <c r="E43" s="47">
        <f>1440000+1440000</f>
        <v>2880000</v>
      </c>
      <c r="F43" s="88">
        <v>1440000</v>
      </c>
      <c r="G43" s="88">
        <v>1440000</v>
      </c>
      <c r="H43" s="47">
        <f>E43+F43+G43</f>
        <v>5760000</v>
      </c>
      <c r="I43" s="20">
        <v>0</v>
      </c>
      <c r="J43" s="20">
        <v>0</v>
      </c>
      <c r="K43" s="20">
        <v>0</v>
      </c>
      <c r="L43" s="20">
        <v>0</v>
      </c>
      <c r="M43" s="20">
        <v>0</v>
      </c>
      <c r="N43" s="47">
        <f>G43+F43+E43</f>
        <v>5760000</v>
      </c>
    </row>
    <row r="44" spans="1:14" ht="114" customHeight="1">
      <c r="A44" s="9">
        <v>6</v>
      </c>
      <c r="B44" s="20" t="s">
        <v>187</v>
      </c>
      <c r="C44" s="20" t="s">
        <v>16</v>
      </c>
      <c r="D44" s="47">
        <v>900000</v>
      </c>
      <c r="E44" s="47">
        <v>300000</v>
      </c>
      <c r="F44" s="47">
        <v>300000</v>
      </c>
      <c r="G44" s="47">
        <v>300000</v>
      </c>
      <c r="H44" s="47">
        <v>900000</v>
      </c>
      <c r="I44" s="20">
        <v>0</v>
      </c>
      <c r="J44" s="20">
        <v>0</v>
      </c>
      <c r="K44" s="20">
        <v>0</v>
      </c>
      <c r="L44" s="20">
        <v>0</v>
      </c>
      <c r="M44" s="20">
        <v>0</v>
      </c>
      <c r="N44" s="47">
        <v>900000</v>
      </c>
    </row>
    <row r="45" spans="1:14" ht="30.75" customHeight="1">
      <c r="A45" s="8">
        <v>7</v>
      </c>
      <c r="B45" s="249" t="s">
        <v>188</v>
      </c>
      <c r="C45" s="250"/>
      <c r="D45" s="250"/>
      <c r="E45" s="250"/>
      <c r="F45" s="250"/>
      <c r="G45" s="250"/>
      <c r="H45" s="250"/>
      <c r="I45" s="250"/>
      <c r="J45" s="250"/>
      <c r="K45" s="250"/>
      <c r="L45" s="250"/>
      <c r="M45" s="250"/>
      <c r="N45" s="251"/>
    </row>
    <row r="46" spans="1:14" ht="36">
      <c r="A46" s="9">
        <v>7</v>
      </c>
      <c r="B46" s="20" t="s">
        <v>200</v>
      </c>
      <c r="C46" s="20" t="s">
        <v>120</v>
      </c>
      <c r="D46" s="20" t="s">
        <v>201</v>
      </c>
      <c r="E46" s="20">
        <v>16050622</v>
      </c>
      <c r="F46" s="20">
        <v>0</v>
      </c>
      <c r="G46" s="20">
        <v>0</v>
      </c>
      <c r="H46" s="20">
        <f>E46+F46+G46</f>
        <v>16050622</v>
      </c>
      <c r="I46" s="20"/>
      <c r="J46" s="20">
        <v>0</v>
      </c>
      <c r="K46" s="20"/>
      <c r="L46" s="20"/>
      <c r="M46" s="20">
        <f>J46+K46+L46</f>
        <v>0</v>
      </c>
      <c r="N46" s="20">
        <v>16050622</v>
      </c>
    </row>
    <row r="47" spans="1:14" ht="25.5" customHeight="1">
      <c r="A47" s="9">
        <v>7</v>
      </c>
      <c r="B47" s="20"/>
      <c r="C47" s="20"/>
      <c r="D47" s="20"/>
      <c r="E47" s="20"/>
      <c r="F47" s="20"/>
      <c r="G47" s="20"/>
      <c r="H47" s="20">
        <f>E47+F47+G47</f>
        <v>0</v>
      </c>
      <c r="I47" s="20"/>
      <c r="J47" s="20"/>
      <c r="K47" s="20"/>
      <c r="L47" s="20"/>
      <c r="M47" s="20">
        <f>J47+K47+L47</f>
        <v>0</v>
      </c>
      <c r="N47" s="20">
        <f>H47+M47</f>
        <v>0</v>
      </c>
    </row>
    <row r="48" spans="1:14" ht="27.75" customHeight="1">
      <c r="A48" s="9">
        <v>7</v>
      </c>
      <c r="B48" s="24"/>
      <c r="C48" s="24"/>
      <c r="D48" s="20" t="s">
        <v>93</v>
      </c>
      <c r="E48" s="20">
        <f>E46+E47</f>
        <v>16050622</v>
      </c>
      <c r="F48" s="20">
        <f>F46+F47</f>
        <v>0</v>
      </c>
      <c r="G48" s="20">
        <f>G46+G47</f>
        <v>0</v>
      </c>
      <c r="H48" s="20"/>
      <c r="I48" s="20" t="s">
        <v>94</v>
      </c>
      <c r="J48" s="20">
        <f>J46+J47</f>
        <v>0</v>
      </c>
      <c r="K48" s="20">
        <f>K46+K47</f>
        <v>0</v>
      </c>
      <c r="L48" s="20">
        <f>L46+L47</f>
        <v>0</v>
      </c>
      <c r="M48" s="20"/>
      <c r="N48" s="20"/>
    </row>
    <row r="49" spans="1:15" ht="24">
      <c r="A49" s="9">
        <v>7</v>
      </c>
      <c r="B49" s="24"/>
      <c r="C49" s="24"/>
      <c r="D49" s="20" t="s">
        <v>102</v>
      </c>
      <c r="E49" s="24"/>
      <c r="F49" s="24"/>
      <c r="G49" s="24"/>
      <c r="H49" s="20">
        <f>H46+H47</f>
        <v>16050622</v>
      </c>
      <c r="I49" s="20" t="s">
        <v>103</v>
      </c>
      <c r="J49" s="24"/>
      <c r="K49" s="24"/>
      <c r="L49" s="24"/>
      <c r="M49" s="24">
        <f>M46+M47</f>
        <v>0</v>
      </c>
      <c r="N49" s="24"/>
    </row>
    <row r="50" spans="1:15" ht="216" customHeight="1">
      <c r="A50" s="9">
        <v>7</v>
      </c>
      <c r="B50" s="12" t="s">
        <v>194</v>
      </c>
      <c r="C50" s="24" t="s">
        <v>198</v>
      </c>
      <c r="D50" s="12"/>
      <c r="E50" s="12">
        <v>1533</v>
      </c>
      <c r="F50" s="12">
        <v>1533</v>
      </c>
      <c r="G50" s="12">
        <v>1533</v>
      </c>
      <c r="H50" s="12">
        <f>E50+F50+G50</f>
        <v>4599</v>
      </c>
      <c r="I50" s="12"/>
      <c r="J50" s="12"/>
      <c r="K50" s="12"/>
      <c r="L50" s="12"/>
      <c r="M50" s="12">
        <f>J50+K50+L50</f>
        <v>0</v>
      </c>
      <c r="N50" s="12">
        <f>H50+M50</f>
        <v>4599</v>
      </c>
    </row>
    <row r="51" spans="1:15" ht="24.75" customHeight="1">
      <c r="A51" s="9">
        <v>7</v>
      </c>
      <c r="B51" s="20" t="s">
        <v>197</v>
      </c>
      <c r="C51" s="24" t="s">
        <v>198</v>
      </c>
      <c r="D51" s="12"/>
      <c r="E51" s="12">
        <v>720000</v>
      </c>
      <c r="F51" s="12">
        <v>72000</v>
      </c>
      <c r="G51" s="12">
        <v>720000</v>
      </c>
      <c r="H51" s="12">
        <f>E51+F51+G51</f>
        <v>1512000</v>
      </c>
      <c r="I51" s="12"/>
      <c r="J51" s="12"/>
      <c r="K51" s="12"/>
      <c r="L51" s="12"/>
      <c r="M51" s="12">
        <f>J51+K51+L51</f>
        <v>0</v>
      </c>
      <c r="N51" s="12">
        <f>H51+M51</f>
        <v>1512000</v>
      </c>
    </row>
    <row r="52" spans="1:15" ht="37.5" customHeight="1">
      <c r="A52" s="9">
        <v>7</v>
      </c>
      <c r="B52" s="57"/>
      <c r="C52" s="57"/>
      <c r="D52" s="12" t="s">
        <v>93</v>
      </c>
      <c r="E52" s="12">
        <f>E50+E51</f>
        <v>721533</v>
      </c>
      <c r="F52" s="12">
        <f>F50+F51</f>
        <v>73533</v>
      </c>
      <c r="G52" s="12">
        <f>G50+G51</f>
        <v>721533</v>
      </c>
      <c r="H52" s="12"/>
      <c r="I52" s="12" t="s">
        <v>94</v>
      </c>
      <c r="J52" s="12">
        <f>J50+J51</f>
        <v>0</v>
      </c>
      <c r="K52" s="12">
        <f>K50+K51</f>
        <v>0</v>
      </c>
      <c r="L52" s="12">
        <f>L50+L51</f>
        <v>0</v>
      </c>
      <c r="M52" s="12"/>
      <c r="N52" s="12"/>
    </row>
    <row r="53" spans="1:15" ht="37.5" customHeight="1">
      <c r="A53" s="9">
        <v>7</v>
      </c>
      <c r="B53" s="57"/>
      <c r="C53" s="57"/>
      <c r="D53" s="12" t="s">
        <v>102</v>
      </c>
      <c r="E53" s="57"/>
      <c r="F53" s="57"/>
      <c r="G53" s="57"/>
      <c r="H53" s="12">
        <f>H50+H51</f>
        <v>1516599</v>
      </c>
      <c r="I53" s="12" t="s">
        <v>202</v>
      </c>
      <c r="J53" s="57"/>
      <c r="K53" s="57"/>
      <c r="L53" s="57"/>
      <c r="M53" s="57">
        <f>M50+M51</f>
        <v>0</v>
      </c>
      <c r="N53" s="57"/>
    </row>
    <row r="54" spans="1:15" ht="30" customHeight="1">
      <c r="A54" s="8">
        <v>8</v>
      </c>
      <c r="B54" s="249" t="s">
        <v>203</v>
      </c>
      <c r="C54" s="250"/>
      <c r="D54" s="250"/>
      <c r="E54" s="250"/>
      <c r="F54" s="250"/>
      <c r="G54" s="250"/>
      <c r="H54" s="250"/>
      <c r="I54" s="250"/>
      <c r="J54" s="250"/>
      <c r="K54" s="250"/>
      <c r="L54" s="250"/>
      <c r="M54" s="250"/>
      <c r="N54" s="251"/>
    </row>
    <row r="55" spans="1:15" ht="80.25" customHeight="1">
      <c r="A55" s="9">
        <v>8</v>
      </c>
      <c r="B55" s="17" t="s">
        <v>206</v>
      </c>
      <c r="C55" s="17" t="s">
        <v>214</v>
      </c>
      <c r="D55" s="58">
        <v>80000</v>
      </c>
      <c r="E55" s="58">
        <v>80000</v>
      </c>
      <c r="F55" s="58" t="s">
        <v>216</v>
      </c>
      <c r="G55" s="20"/>
      <c r="H55" s="58">
        <v>80000</v>
      </c>
      <c r="I55" s="9">
        <v>0</v>
      </c>
      <c r="J55" s="9">
        <v>0</v>
      </c>
      <c r="K55" s="9">
        <v>0</v>
      </c>
      <c r="L55" s="9">
        <v>0</v>
      </c>
      <c r="M55" s="9">
        <v>0</v>
      </c>
      <c r="N55" s="20">
        <v>80000</v>
      </c>
    </row>
    <row r="56" spans="1:15" ht="45" customHeight="1">
      <c r="A56" s="9">
        <v>8</v>
      </c>
      <c r="B56" s="17" t="s">
        <v>209</v>
      </c>
      <c r="C56" s="17" t="s">
        <v>214</v>
      </c>
      <c r="D56" s="58">
        <v>56000</v>
      </c>
      <c r="E56" s="58">
        <v>56000</v>
      </c>
      <c r="F56" s="58" t="s">
        <v>216</v>
      </c>
      <c r="G56" s="17"/>
      <c r="H56" s="58">
        <v>56000</v>
      </c>
      <c r="I56" s="9">
        <v>0</v>
      </c>
      <c r="J56" s="9">
        <v>0</v>
      </c>
      <c r="K56" s="9">
        <v>0</v>
      </c>
      <c r="L56" s="9">
        <v>0</v>
      </c>
      <c r="M56" s="9">
        <v>0</v>
      </c>
      <c r="N56" s="20">
        <v>56000</v>
      </c>
    </row>
    <row r="57" spans="1:15" ht="81.75" customHeight="1">
      <c r="A57" s="9">
        <v>8</v>
      </c>
      <c r="B57" s="17" t="s">
        <v>211</v>
      </c>
      <c r="C57" s="17" t="s">
        <v>214</v>
      </c>
      <c r="D57" s="58">
        <v>68000</v>
      </c>
      <c r="E57" s="17"/>
      <c r="F57" s="58">
        <v>68000</v>
      </c>
      <c r="G57" s="58" t="s">
        <v>216</v>
      </c>
      <c r="H57" s="58">
        <v>68000</v>
      </c>
      <c r="I57" s="9">
        <v>0</v>
      </c>
      <c r="J57" s="9">
        <v>0</v>
      </c>
      <c r="K57" s="9">
        <v>0</v>
      </c>
      <c r="L57" s="9">
        <v>0</v>
      </c>
      <c r="M57" s="9">
        <v>0</v>
      </c>
      <c r="N57" s="47">
        <v>68000</v>
      </c>
    </row>
    <row r="58" spans="1:15" ht="60">
      <c r="A58" s="9">
        <v>8</v>
      </c>
      <c r="B58" s="17" t="s">
        <v>221</v>
      </c>
      <c r="C58" s="17" t="s">
        <v>214</v>
      </c>
      <c r="D58" s="58">
        <v>72000</v>
      </c>
      <c r="E58" s="20"/>
      <c r="F58" s="58"/>
      <c r="G58" s="58">
        <v>72000</v>
      </c>
      <c r="H58" s="58">
        <v>72000</v>
      </c>
      <c r="I58" s="9">
        <v>0</v>
      </c>
      <c r="J58" s="9">
        <v>0</v>
      </c>
      <c r="K58" s="9">
        <v>0</v>
      </c>
      <c r="L58" s="9">
        <v>0</v>
      </c>
      <c r="M58" s="9">
        <v>0</v>
      </c>
      <c r="N58" s="24">
        <v>72000</v>
      </c>
    </row>
    <row r="59" spans="1:15" ht="31.5" customHeight="1">
      <c r="A59" s="9">
        <v>8</v>
      </c>
      <c r="B59" s="9"/>
      <c r="C59" s="9"/>
      <c r="D59" s="20" t="s">
        <v>93</v>
      </c>
      <c r="E59" s="60">
        <f>SUM(E55:E58)</f>
        <v>136000</v>
      </c>
      <c r="F59" s="60">
        <f>SUM(F57:F58)</f>
        <v>68000</v>
      </c>
      <c r="G59" s="9">
        <f>SUM(G55:G58)</f>
        <v>72000</v>
      </c>
      <c r="H59" s="60"/>
      <c r="I59" s="20" t="s">
        <v>94</v>
      </c>
      <c r="J59" s="9">
        <v>0</v>
      </c>
      <c r="K59" s="9">
        <v>0</v>
      </c>
      <c r="L59" s="9">
        <v>0</v>
      </c>
      <c r="M59" s="9">
        <v>0</v>
      </c>
      <c r="N59" s="24">
        <f>SUM(N55:N58)</f>
        <v>276000</v>
      </c>
    </row>
    <row r="60" spans="1:15" ht="28.5" customHeight="1">
      <c r="A60" s="9">
        <v>8</v>
      </c>
      <c r="B60" s="9"/>
      <c r="C60" s="9"/>
      <c r="D60" s="20" t="s">
        <v>125</v>
      </c>
      <c r="E60" s="9"/>
      <c r="F60" s="9"/>
      <c r="G60" s="9"/>
      <c r="H60" s="60">
        <f>SUM(H55:H59)</f>
        <v>276000</v>
      </c>
      <c r="I60" s="20" t="s">
        <v>126</v>
      </c>
      <c r="J60" s="9">
        <v>0</v>
      </c>
      <c r="K60" s="9">
        <v>0</v>
      </c>
      <c r="L60" s="9">
        <v>0</v>
      </c>
      <c r="M60" s="9">
        <v>0</v>
      </c>
      <c r="N60" s="9"/>
    </row>
    <row r="61" spans="1:15" ht="25.5" customHeight="1">
      <c r="A61" s="64">
        <v>9</v>
      </c>
      <c r="B61" s="253" t="s">
        <v>223</v>
      </c>
      <c r="C61" s="254"/>
      <c r="D61" s="254"/>
      <c r="E61" s="254"/>
      <c r="F61" s="254"/>
      <c r="G61" s="254"/>
      <c r="H61" s="254"/>
      <c r="I61" s="254"/>
      <c r="J61" s="254"/>
      <c r="K61" s="254"/>
      <c r="L61" s="254"/>
      <c r="M61" s="254"/>
      <c r="N61" s="255"/>
    </row>
    <row r="62" spans="1:15" ht="48">
      <c r="A62" s="62">
        <v>9</v>
      </c>
      <c r="B62" s="19" t="s">
        <v>75</v>
      </c>
      <c r="C62" s="19" t="s">
        <v>67</v>
      </c>
      <c r="D62" s="19" t="s">
        <v>244</v>
      </c>
      <c r="E62" s="19">
        <v>2021</v>
      </c>
      <c r="F62" s="19">
        <v>2022</v>
      </c>
      <c r="G62" s="19">
        <v>2023</v>
      </c>
      <c r="H62" s="19" t="s">
        <v>245</v>
      </c>
      <c r="I62" s="19" t="s">
        <v>77</v>
      </c>
      <c r="J62" s="19">
        <v>2021</v>
      </c>
      <c r="K62" s="19">
        <v>2022</v>
      </c>
      <c r="L62" s="19">
        <v>2023</v>
      </c>
      <c r="M62" s="19" t="s">
        <v>246</v>
      </c>
      <c r="N62" s="70" t="s">
        <v>80</v>
      </c>
      <c r="O62" s="70" t="s">
        <v>78</v>
      </c>
    </row>
    <row r="63" spans="1:15" ht="24">
      <c r="A63" s="13">
        <v>9</v>
      </c>
      <c r="B63" s="17" t="s">
        <v>229</v>
      </c>
      <c r="C63" s="20"/>
      <c r="D63" s="59"/>
      <c r="E63" s="28">
        <v>3047</v>
      </c>
      <c r="F63" s="59"/>
      <c r="G63" s="59"/>
      <c r="H63" s="9"/>
      <c r="I63" s="59"/>
      <c r="J63" s="59">
        <v>0</v>
      </c>
      <c r="K63" s="59">
        <v>0</v>
      </c>
      <c r="L63" s="59">
        <v>0</v>
      </c>
      <c r="M63" s="59">
        <v>0</v>
      </c>
      <c r="N63" s="28" t="s">
        <v>240</v>
      </c>
      <c r="O63" s="28">
        <v>3047</v>
      </c>
    </row>
    <row r="64" spans="1:15" ht="24">
      <c r="A64" s="13">
        <v>9</v>
      </c>
      <c r="B64" s="26" t="s">
        <v>231</v>
      </c>
      <c r="C64" s="20" t="s">
        <v>882</v>
      </c>
      <c r="D64" s="59"/>
      <c r="E64" s="28">
        <v>3047</v>
      </c>
      <c r="F64" s="28"/>
      <c r="G64" s="28"/>
      <c r="H64" s="9"/>
      <c r="I64" s="59"/>
      <c r="J64" s="59">
        <v>0</v>
      </c>
      <c r="K64" s="59">
        <v>0</v>
      </c>
      <c r="L64" s="59">
        <v>0</v>
      </c>
      <c r="M64" s="59">
        <v>0</v>
      </c>
      <c r="N64" s="28" t="s">
        <v>240</v>
      </c>
      <c r="O64" s="28">
        <v>3047</v>
      </c>
    </row>
    <row r="65" spans="1:15" ht="32.25" customHeight="1">
      <c r="A65" s="13">
        <v>9</v>
      </c>
      <c r="B65" s="26" t="s">
        <v>165</v>
      </c>
      <c r="C65" s="20" t="s">
        <v>882</v>
      </c>
      <c r="D65" s="17"/>
      <c r="E65" s="9"/>
      <c r="F65" s="28">
        <v>3047</v>
      </c>
      <c r="G65" s="28"/>
      <c r="H65" s="9"/>
      <c r="I65" s="59"/>
      <c r="J65" s="59">
        <v>0</v>
      </c>
      <c r="K65" s="59">
        <v>0</v>
      </c>
      <c r="L65" s="59">
        <v>0</v>
      </c>
      <c r="M65" s="59">
        <v>0</v>
      </c>
      <c r="N65" s="28" t="s">
        <v>240</v>
      </c>
      <c r="O65" s="28">
        <v>3047</v>
      </c>
    </row>
    <row r="66" spans="1:15" ht="24">
      <c r="A66" s="13">
        <v>9</v>
      </c>
      <c r="B66" s="12" t="s">
        <v>236</v>
      </c>
      <c r="C66" s="20" t="s">
        <v>882</v>
      </c>
      <c r="D66" s="59"/>
      <c r="E66" s="28">
        <v>3047</v>
      </c>
      <c r="F66" s="9"/>
      <c r="G66" s="9"/>
      <c r="H66" s="9"/>
      <c r="I66" s="59" t="s">
        <v>96</v>
      </c>
      <c r="J66" s="59">
        <v>0</v>
      </c>
      <c r="K66" s="59">
        <v>0</v>
      </c>
      <c r="L66" s="59">
        <v>0</v>
      </c>
      <c r="M66" s="59">
        <v>0</v>
      </c>
      <c r="N66" s="28" t="s">
        <v>240</v>
      </c>
      <c r="O66" s="28">
        <v>3047</v>
      </c>
    </row>
    <row r="67" spans="1:15" ht="33.75" customHeight="1">
      <c r="A67" s="9">
        <v>9</v>
      </c>
      <c r="B67" s="20" t="s">
        <v>237</v>
      </c>
      <c r="C67" s="20" t="s">
        <v>882</v>
      </c>
      <c r="D67" s="9"/>
      <c r="E67" s="28">
        <v>3047</v>
      </c>
      <c r="F67" s="28"/>
      <c r="G67" s="28"/>
      <c r="H67" s="9"/>
      <c r="I67" s="9"/>
      <c r="J67" s="59">
        <v>0</v>
      </c>
      <c r="K67" s="59">
        <v>0</v>
      </c>
      <c r="L67" s="59">
        <v>0</v>
      </c>
      <c r="M67" s="59">
        <v>0</v>
      </c>
      <c r="N67" s="28" t="s">
        <v>240</v>
      </c>
      <c r="O67" s="28">
        <v>3047</v>
      </c>
    </row>
    <row r="68" spans="1:15" ht="40.5" customHeight="1">
      <c r="A68" s="9">
        <v>9</v>
      </c>
      <c r="B68" s="20" t="s">
        <v>239</v>
      </c>
      <c r="C68" s="20" t="s">
        <v>882</v>
      </c>
      <c r="D68" s="9"/>
      <c r="E68" s="9"/>
      <c r="F68" s="28">
        <v>3047</v>
      </c>
      <c r="G68" s="28"/>
      <c r="H68" s="9"/>
      <c r="I68" s="9"/>
      <c r="J68" s="59">
        <v>0</v>
      </c>
      <c r="K68" s="59">
        <v>0</v>
      </c>
      <c r="L68" s="59">
        <v>0</v>
      </c>
      <c r="M68" s="59">
        <v>0</v>
      </c>
      <c r="N68" s="28" t="s">
        <v>240</v>
      </c>
      <c r="O68" s="28">
        <v>3047</v>
      </c>
    </row>
    <row r="69" spans="1:15" ht="48">
      <c r="A69" s="9">
        <v>9</v>
      </c>
      <c r="B69" s="9"/>
      <c r="C69" s="17" t="s">
        <v>241</v>
      </c>
      <c r="D69" s="9"/>
      <c r="E69" s="65">
        <f>SUM(E63:E68)</f>
        <v>12188</v>
      </c>
      <c r="F69" s="65">
        <f>SUM(F65:F68)</f>
        <v>6094</v>
      </c>
      <c r="G69" s="66"/>
      <c r="H69" s="65">
        <f>SUM(O63:O68)</f>
        <v>18282</v>
      </c>
      <c r="I69" s="9"/>
      <c r="J69" s="59">
        <v>0</v>
      </c>
      <c r="K69" s="59">
        <v>0</v>
      </c>
      <c r="L69" s="59">
        <v>0</v>
      </c>
      <c r="M69" s="59">
        <v>0</v>
      </c>
      <c r="N69" s="28" t="s">
        <v>240</v>
      </c>
      <c r="O69" s="30" t="s">
        <v>247</v>
      </c>
    </row>
    <row r="70" spans="1:15" ht="36">
      <c r="A70" s="20">
        <v>9</v>
      </c>
      <c r="B70" s="12" t="s">
        <v>226</v>
      </c>
      <c r="C70" s="12" t="s">
        <v>242</v>
      </c>
      <c r="D70" s="17" t="s">
        <v>243</v>
      </c>
      <c r="E70" s="67">
        <v>2780</v>
      </c>
      <c r="F70" s="9"/>
      <c r="G70" s="9"/>
      <c r="H70" s="67">
        <v>2780</v>
      </c>
      <c r="I70" s="9"/>
      <c r="J70" s="68">
        <v>0</v>
      </c>
      <c r="K70" s="68">
        <v>0</v>
      </c>
      <c r="L70" s="68">
        <v>0</v>
      </c>
      <c r="M70" s="68">
        <v>0</v>
      </c>
      <c r="N70" s="68">
        <v>0</v>
      </c>
      <c r="O70" s="69">
        <v>2780</v>
      </c>
    </row>
    <row r="71" spans="1:15" ht="27" customHeight="1">
      <c r="A71" s="8">
        <v>10</v>
      </c>
      <c r="B71" s="249" t="s">
        <v>248</v>
      </c>
      <c r="C71" s="250"/>
      <c r="D71" s="250"/>
      <c r="E71" s="250"/>
      <c r="F71" s="250"/>
      <c r="G71" s="250"/>
      <c r="H71" s="250"/>
      <c r="I71" s="250"/>
      <c r="J71" s="250"/>
      <c r="K71" s="250"/>
      <c r="L71" s="250"/>
      <c r="M71" s="250"/>
      <c r="N71" s="251"/>
    </row>
    <row r="72" spans="1:15" ht="54" customHeight="1">
      <c r="A72" s="9">
        <v>10</v>
      </c>
      <c r="B72" s="77" t="s">
        <v>271</v>
      </c>
      <c r="C72" s="77" t="s">
        <v>30</v>
      </c>
      <c r="D72" s="20">
        <v>1000000</v>
      </c>
      <c r="E72" s="20">
        <v>1000000</v>
      </c>
      <c r="F72" s="20">
        <v>0</v>
      </c>
      <c r="G72" s="20">
        <v>0</v>
      </c>
      <c r="H72" s="20">
        <f>E72+F72+G72</f>
        <v>1000000</v>
      </c>
      <c r="I72" s="20">
        <v>0</v>
      </c>
      <c r="J72" s="20">
        <v>0</v>
      </c>
      <c r="K72" s="20">
        <v>0</v>
      </c>
      <c r="L72" s="20">
        <v>0</v>
      </c>
      <c r="M72" s="20">
        <f>J72+K72+L72</f>
        <v>0</v>
      </c>
      <c r="N72" s="20">
        <f>H72+M72</f>
        <v>1000000</v>
      </c>
    </row>
    <row r="73" spans="1:15" ht="42" customHeight="1">
      <c r="A73" s="9">
        <v>10</v>
      </c>
      <c r="B73" s="77" t="s">
        <v>272</v>
      </c>
      <c r="C73" s="77" t="s">
        <v>269</v>
      </c>
      <c r="D73" s="20">
        <v>100000</v>
      </c>
      <c r="E73" s="20">
        <v>0</v>
      </c>
      <c r="F73" s="20">
        <v>100000</v>
      </c>
      <c r="G73" s="20">
        <v>0</v>
      </c>
      <c r="H73" s="20">
        <f t="shared" ref="H73:H76" si="4">E73+F73+G73</f>
        <v>100000</v>
      </c>
      <c r="I73" s="20">
        <v>0</v>
      </c>
      <c r="J73" s="20">
        <v>0</v>
      </c>
      <c r="K73" s="20">
        <v>0</v>
      </c>
      <c r="L73" s="20">
        <v>0</v>
      </c>
      <c r="M73" s="20">
        <v>0</v>
      </c>
      <c r="N73" s="20">
        <f t="shared" ref="N73:N77" si="5">H73+M73</f>
        <v>100000</v>
      </c>
    </row>
    <row r="74" spans="1:15" ht="30.75" customHeight="1">
      <c r="A74" s="9">
        <v>10</v>
      </c>
      <c r="B74" s="74" t="s">
        <v>273</v>
      </c>
      <c r="C74" s="77" t="s">
        <v>269</v>
      </c>
      <c r="D74" s="20">
        <v>100000</v>
      </c>
      <c r="E74" s="20">
        <v>0</v>
      </c>
      <c r="F74" s="20">
        <v>100000</v>
      </c>
      <c r="G74" s="20">
        <v>0</v>
      </c>
      <c r="H74" s="20">
        <f t="shared" si="4"/>
        <v>100000</v>
      </c>
      <c r="I74" s="20">
        <v>0</v>
      </c>
      <c r="J74" s="20">
        <v>0</v>
      </c>
      <c r="K74" s="20">
        <v>0</v>
      </c>
      <c r="L74" s="20">
        <v>0</v>
      </c>
      <c r="M74" s="20">
        <v>0</v>
      </c>
      <c r="N74" s="20">
        <f t="shared" si="5"/>
        <v>100000</v>
      </c>
    </row>
    <row r="75" spans="1:15" ht="54.75" customHeight="1">
      <c r="A75" s="9">
        <v>10</v>
      </c>
      <c r="B75" s="20" t="s">
        <v>274</v>
      </c>
      <c r="C75" s="20" t="s">
        <v>263</v>
      </c>
      <c r="D75" s="20">
        <v>682.74599999999998</v>
      </c>
      <c r="E75" s="20">
        <v>682.74599999999998</v>
      </c>
      <c r="F75" s="20">
        <v>0</v>
      </c>
      <c r="G75" s="20">
        <v>0</v>
      </c>
      <c r="H75" s="20">
        <f t="shared" si="4"/>
        <v>682.74599999999998</v>
      </c>
      <c r="I75" s="20">
        <v>0</v>
      </c>
      <c r="J75" s="20">
        <v>0</v>
      </c>
      <c r="K75" s="20">
        <v>0</v>
      </c>
      <c r="L75" s="20">
        <v>0</v>
      </c>
      <c r="M75" s="20">
        <f>J75+K75+L75</f>
        <v>0</v>
      </c>
      <c r="N75" s="20">
        <f t="shared" si="5"/>
        <v>682.74599999999998</v>
      </c>
    </row>
    <row r="76" spans="1:15" ht="29.25" customHeight="1">
      <c r="A76" s="9">
        <v>10</v>
      </c>
      <c r="B76" s="20" t="s">
        <v>275</v>
      </c>
      <c r="C76" s="20" t="s">
        <v>263</v>
      </c>
      <c r="D76" s="20">
        <v>682.74599999999998</v>
      </c>
      <c r="E76" s="20">
        <v>682.74599999999998</v>
      </c>
      <c r="F76" s="20">
        <v>0</v>
      </c>
      <c r="G76" s="20">
        <v>0</v>
      </c>
      <c r="H76" s="20">
        <f t="shared" si="4"/>
        <v>682.74599999999998</v>
      </c>
      <c r="I76" s="20">
        <v>0</v>
      </c>
      <c r="J76" s="20">
        <v>0</v>
      </c>
      <c r="K76" s="20">
        <v>0</v>
      </c>
      <c r="L76" s="20">
        <v>0</v>
      </c>
      <c r="M76" s="20">
        <f>J76+K76+L76</f>
        <v>0</v>
      </c>
      <c r="N76" s="20">
        <f t="shared" si="5"/>
        <v>682.74599999999998</v>
      </c>
    </row>
    <row r="77" spans="1:15" ht="46.5" customHeight="1">
      <c r="A77" s="9">
        <v>10</v>
      </c>
      <c r="B77" s="24"/>
      <c r="C77" s="24"/>
      <c r="D77" s="20" t="s">
        <v>93</v>
      </c>
      <c r="E77" s="20">
        <f>SUM(E72:E76)</f>
        <v>1001365.4920000001</v>
      </c>
      <c r="F77" s="20">
        <f t="shared" ref="F77:G77" si="6">SUM(F72:F76)</f>
        <v>200000</v>
      </c>
      <c r="G77" s="20">
        <f t="shared" si="6"/>
        <v>0</v>
      </c>
      <c r="H77" s="20">
        <f>SUM(H72:H76)</f>
        <v>1201365.4920000001</v>
      </c>
      <c r="I77" s="20" t="s">
        <v>94</v>
      </c>
      <c r="J77" s="20">
        <f>J75+J76</f>
        <v>0</v>
      </c>
      <c r="K77" s="20">
        <f>K75+K76</f>
        <v>0</v>
      </c>
      <c r="L77" s="20">
        <f>L75+L76</f>
        <v>0</v>
      </c>
      <c r="M77" s="20">
        <v>0</v>
      </c>
      <c r="N77" s="20">
        <f t="shared" si="5"/>
        <v>1201365.4920000001</v>
      </c>
    </row>
    <row r="78" spans="1:15" ht="43.5" customHeight="1">
      <c r="A78" s="9">
        <v>10</v>
      </c>
      <c r="B78" s="24"/>
      <c r="C78" s="24"/>
      <c r="D78" s="20" t="s">
        <v>102</v>
      </c>
      <c r="E78" s="24"/>
      <c r="F78" s="24"/>
      <c r="G78" s="24"/>
      <c r="H78" s="24">
        <v>1201365.4920000001</v>
      </c>
      <c r="I78" s="20" t="s">
        <v>96</v>
      </c>
      <c r="J78" s="24"/>
      <c r="K78" s="24"/>
      <c r="L78" s="24"/>
      <c r="M78" s="24">
        <v>0</v>
      </c>
      <c r="N78" s="24"/>
    </row>
    <row r="79" spans="1:15" ht="30" customHeight="1">
      <c r="A79" s="8">
        <v>11</v>
      </c>
      <c r="B79" s="249" t="s">
        <v>278</v>
      </c>
      <c r="C79" s="250"/>
      <c r="D79" s="250"/>
      <c r="E79" s="250"/>
      <c r="F79" s="250"/>
      <c r="G79" s="250"/>
      <c r="H79" s="250"/>
      <c r="I79" s="250"/>
      <c r="J79" s="250"/>
      <c r="K79" s="250"/>
      <c r="L79" s="250"/>
      <c r="M79" s="250"/>
      <c r="N79" s="251"/>
    </row>
    <row r="80" spans="1:15" ht="98.25" customHeight="1">
      <c r="A80" s="9">
        <v>11</v>
      </c>
      <c r="B80" s="17" t="s">
        <v>294</v>
      </c>
      <c r="C80" s="17" t="s">
        <v>281</v>
      </c>
      <c r="D80" s="81"/>
      <c r="E80" s="82">
        <v>1390</v>
      </c>
      <c r="F80" s="82"/>
      <c r="G80" s="82"/>
      <c r="H80" s="81">
        <f t="shared" ref="H80:H85" si="7">E80+F80+G80</f>
        <v>1390</v>
      </c>
      <c r="I80" s="81"/>
      <c r="J80" s="81"/>
      <c r="K80" s="81"/>
      <c r="L80" s="81"/>
      <c r="M80" s="81"/>
      <c r="N80" s="81">
        <f t="shared" ref="N80:N85" si="8">H80+M80</f>
        <v>1390</v>
      </c>
    </row>
    <row r="81" spans="1:14" ht="96.75" customHeight="1">
      <c r="A81" s="9">
        <v>11</v>
      </c>
      <c r="B81" s="17" t="s">
        <v>295</v>
      </c>
      <c r="C81" s="17" t="s">
        <v>281</v>
      </c>
      <c r="D81" s="81"/>
      <c r="E81" s="82"/>
      <c r="F81" s="82">
        <v>1553</v>
      </c>
      <c r="G81" s="82"/>
      <c r="H81" s="81">
        <f t="shared" si="7"/>
        <v>1553</v>
      </c>
      <c r="I81" s="81"/>
      <c r="J81" s="81"/>
      <c r="K81" s="81"/>
      <c r="L81" s="81"/>
      <c r="M81" s="81"/>
      <c r="N81" s="81">
        <f t="shared" si="8"/>
        <v>1553</v>
      </c>
    </row>
    <row r="82" spans="1:14" ht="74.25" customHeight="1">
      <c r="A82" s="9">
        <v>11</v>
      </c>
      <c r="B82" s="17" t="s">
        <v>296</v>
      </c>
      <c r="C82" s="17" t="s">
        <v>281</v>
      </c>
      <c r="D82" s="81"/>
      <c r="E82" s="82"/>
      <c r="F82" s="81"/>
      <c r="G82" s="81">
        <v>984</v>
      </c>
      <c r="H82" s="81">
        <f t="shared" si="7"/>
        <v>984</v>
      </c>
      <c r="I82" s="81"/>
      <c r="J82" s="81"/>
      <c r="K82" s="81"/>
      <c r="L82" s="81"/>
      <c r="M82" s="81"/>
      <c r="N82" s="81">
        <f t="shared" si="8"/>
        <v>984</v>
      </c>
    </row>
    <row r="83" spans="1:14" ht="153" customHeight="1">
      <c r="A83" s="9">
        <v>11</v>
      </c>
      <c r="B83" s="17" t="s">
        <v>297</v>
      </c>
      <c r="C83" s="17" t="s">
        <v>281</v>
      </c>
      <c r="D83" s="81"/>
      <c r="E83" s="82"/>
      <c r="F83" s="81"/>
      <c r="G83" s="81">
        <v>905</v>
      </c>
      <c r="H83" s="81">
        <f t="shared" si="7"/>
        <v>905</v>
      </c>
      <c r="I83" s="81"/>
      <c r="J83" s="81"/>
      <c r="K83" s="81"/>
      <c r="L83" s="81"/>
      <c r="M83" s="81"/>
      <c r="N83" s="81">
        <f t="shared" si="8"/>
        <v>905</v>
      </c>
    </row>
    <row r="84" spans="1:14" ht="59.25" customHeight="1">
      <c r="A84" s="9">
        <v>11</v>
      </c>
      <c r="B84" s="17" t="s">
        <v>298</v>
      </c>
      <c r="C84" s="17" t="s">
        <v>281</v>
      </c>
      <c r="D84" s="81"/>
      <c r="E84" s="82"/>
      <c r="F84" s="81">
        <v>407</v>
      </c>
      <c r="G84" s="81"/>
      <c r="H84" s="81">
        <f t="shared" si="7"/>
        <v>407</v>
      </c>
      <c r="I84" s="81"/>
      <c r="J84" s="81"/>
      <c r="K84" s="81"/>
      <c r="L84" s="81"/>
      <c r="M84" s="81"/>
      <c r="N84" s="81">
        <f t="shared" si="8"/>
        <v>407</v>
      </c>
    </row>
    <row r="85" spans="1:14" ht="75.75" customHeight="1">
      <c r="A85" s="9">
        <v>11</v>
      </c>
      <c r="B85" s="17" t="s">
        <v>299</v>
      </c>
      <c r="C85" s="17" t="s">
        <v>281</v>
      </c>
      <c r="D85" s="81"/>
      <c r="E85" s="82"/>
      <c r="F85" s="81"/>
      <c r="G85" s="81">
        <v>500</v>
      </c>
      <c r="H85" s="81">
        <f t="shared" si="7"/>
        <v>500</v>
      </c>
      <c r="I85" s="81"/>
      <c r="J85" s="81"/>
      <c r="K85" s="81"/>
      <c r="L85" s="81"/>
      <c r="M85" s="81"/>
      <c r="N85" s="81">
        <f t="shared" si="8"/>
        <v>500</v>
      </c>
    </row>
    <row r="86" spans="1:14" ht="21" customHeight="1">
      <c r="A86" s="9">
        <v>11</v>
      </c>
      <c r="B86" s="17"/>
      <c r="C86" s="17"/>
      <c r="D86" s="81"/>
      <c r="E86" s="81"/>
      <c r="F86" s="82"/>
      <c r="G86" s="81"/>
      <c r="H86" s="81"/>
      <c r="I86" s="81"/>
      <c r="J86" s="81"/>
      <c r="K86" s="81"/>
      <c r="L86" s="81"/>
      <c r="M86" s="81"/>
      <c r="N86" s="81"/>
    </row>
    <row r="87" spans="1:14" ht="24">
      <c r="A87" s="9">
        <v>11</v>
      </c>
      <c r="B87" s="9"/>
      <c r="C87" s="9"/>
      <c r="D87" s="81" t="s">
        <v>93</v>
      </c>
      <c r="E87" s="81">
        <f>SUM(E80:E86)</f>
        <v>1390</v>
      </c>
      <c r="F87" s="81">
        <f>SUM(F80:F86)</f>
        <v>1960</v>
      </c>
      <c r="G87" s="81">
        <f>SUM(G80:G86)</f>
        <v>2389</v>
      </c>
      <c r="H87" s="81"/>
      <c r="I87" s="81" t="s">
        <v>94</v>
      </c>
      <c r="J87" s="81" t="e">
        <f>#REF!+J86</f>
        <v>#REF!</v>
      </c>
      <c r="K87" s="81" t="e">
        <f>#REF!+K86</f>
        <v>#REF!</v>
      </c>
      <c r="L87" s="81" t="e">
        <f>#REF!+L86</f>
        <v>#REF!</v>
      </c>
      <c r="M87" s="81"/>
      <c r="N87" s="81"/>
    </row>
    <row r="88" spans="1:14" ht="24">
      <c r="A88" s="9">
        <v>11</v>
      </c>
      <c r="B88" s="9"/>
      <c r="C88" s="9"/>
      <c r="D88" s="81" t="s">
        <v>102</v>
      </c>
      <c r="E88" s="83"/>
      <c r="F88" s="83"/>
      <c r="G88" s="83"/>
      <c r="H88" s="81">
        <f>SUM(H80:H87)</f>
        <v>5739</v>
      </c>
      <c r="I88" s="81" t="s">
        <v>96</v>
      </c>
      <c r="J88" s="83"/>
      <c r="K88" s="83"/>
      <c r="L88" s="83"/>
      <c r="M88" s="83">
        <f>SUM(M80:M87)</f>
        <v>0</v>
      </c>
      <c r="N88" s="81">
        <f>H88+M88</f>
        <v>5739</v>
      </c>
    </row>
    <row r="89" spans="1:14" ht="33.75" customHeight="1">
      <c r="A89" s="63">
        <v>12</v>
      </c>
      <c r="B89" s="249" t="s">
        <v>308</v>
      </c>
      <c r="C89" s="250"/>
      <c r="D89" s="250"/>
      <c r="E89" s="250"/>
      <c r="F89" s="250"/>
      <c r="G89" s="250"/>
      <c r="H89" s="250"/>
      <c r="I89" s="250"/>
      <c r="J89" s="250"/>
      <c r="K89" s="250"/>
      <c r="L89" s="250"/>
      <c r="M89" s="250"/>
      <c r="N89" s="251"/>
    </row>
    <row r="90" spans="1:14" ht="49.5" customHeight="1">
      <c r="A90" s="9">
        <v>12</v>
      </c>
      <c r="B90" s="77" t="s">
        <v>362</v>
      </c>
      <c r="C90" s="20" t="s">
        <v>281</v>
      </c>
      <c r="D90" s="20"/>
      <c r="E90" s="190">
        <v>1553</v>
      </c>
      <c r="F90" s="190"/>
      <c r="G90" s="190"/>
      <c r="H90" s="190">
        <f>E90+F90+G90</f>
        <v>1553</v>
      </c>
      <c r="I90" s="190"/>
      <c r="J90" s="190"/>
      <c r="K90" s="190"/>
      <c r="L90" s="190"/>
      <c r="M90" s="190">
        <f>J90+K90+L90</f>
        <v>0</v>
      </c>
      <c r="N90" s="190">
        <f>H90+M90</f>
        <v>1553</v>
      </c>
    </row>
    <row r="91" spans="1:14" ht="66.75" customHeight="1">
      <c r="A91" s="9">
        <v>12</v>
      </c>
      <c r="B91" s="77" t="s">
        <v>363</v>
      </c>
      <c r="C91" s="20" t="s">
        <v>281</v>
      </c>
      <c r="D91" s="20"/>
      <c r="E91" s="190">
        <v>1390</v>
      </c>
      <c r="F91" s="190"/>
      <c r="G91" s="190"/>
      <c r="H91" s="190">
        <f t="shared" ref="H91:H107" si="9">E91+F91+G91</f>
        <v>1390</v>
      </c>
      <c r="I91" s="190"/>
      <c r="J91" s="190"/>
      <c r="K91" s="190"/>
      <c r="L91" s="190"/>
      <c r="M91" s="190">
        <f t="shared" ref="M91:M107" si="10">J91+K91+L91</f>
        <v>0</v>
      </c>
      <c r="N91" s="190">
        <f t="shared" ref="N91:N107" si="11">H91+M91</f>
        <v>1390</v>
      </c>
    </row>
    <row r="92" spans="1:14" ht="57" customHeight="1">
      <c r="A92" s="9">
        <v>12</v>
      </c>
      <c r="B92" s="26" t="s">
        <v>364</v>
      </c>
      <c r="C92" s="20" t="s">
        <v>281</v>
      </c>
      <c r="D92" s="20"/>
      <c r="E92" s="190"/>
      <c r="F92" s="190">
        <v>1368</v>
      </c>
      <c r="G92" s="190"/>
      <c r="H92" s="190">
        <f t="shared" si="9"/>
        <v>1368</v>
      </c>
      <c r="I92" s="190"/>
      <c r="J92" s="190"/>
      <c r="K92" s="190"/>
      <c r="L92" s="190"/>
      <c r="M92" s="190">
        <f t="shared" si="10"/>
        <v>0</v>
      </c>
      <c r="N92" s="190">
        <f t="shared" si="11"/>
        <v>1368</v>
      </c>
    </row>
    <row r="93" spans="1:14" ht="66" customHeight="1">
      <c r="A93" s="9">
        <v>12</v>
      </c>
      <c r="B93" s="26" t="s">
        <v>365</v>
      </c>
      <c r="C93" s="20" t="s">
        <v>281</v>
      </c>
      <c r="D93" s="20"/>
      <c r="E93" s="190"/>
      <c r="F93" s="190">
        <v>984</v>
      </c>
      <c r="G93" s="190"/>
      <c r="H93" s="190">
        <f t="shared" si="9"/>
        <v>984</v>
      </c>
      <c r="I93" s="190"/>
      <c r="J93" s="190"/>
      <c r="K93" s="190"/>
      <c r="L93" s="190"/>
      <c r="M93" s="190">
        <f t="shared" si="10"/>
        <v>0</v>
      </c>
      <c r="N93" s="190">
        <f t="shared" si="11"/>
        <v>984</v>
      </c>
    </row>
    <row r="94" spans="1:14" ht="75.75" customHeight="1">
      <c r="A94" s="9">
        <v>12</v>
      </c>
      <c r="B94" s="26" t="s">
        <v>366</v>
      </c>
      <c r="C94" s="20" t="s">
        <v>281</v>
      </c>
      <c r="D94" s="20"/>
      <c r="E94" s="190"/>
      <c r="F94" s="190">
        <v>1390</v>
      </c>
      <c r="G94" s="190"/>
      <c r="H94" s="190">
        <f t="shared" si="9"/>
        <v>1390</v>
      </c>
      <c r="I94" s="190"/>
      <c r="J94" s="190"/>
      <c r="K94" s="190"/>
      <c r="L94" s="190"/>
      <c r="M94" s="190">
        <f t="shared" si="10"/>
        <v>0</v>
      </c>
      <c r="N94" s="190">
        <f t="shared" si="11"/>
        <v>1390</v>
      </c>
    </row>
    <row r="95" spans="1:14" ht="64.5" customHeight="1">
      <c r="A95" s="9">
        <v>12</v>
      </c>
      <c r="B95" s="26" t="s">
        <v>367</v>
      </c>
      <c r="C95" s="20" t="s">
        <v>281</v>
      </c>
      <c r="D95" s="20"/>
      <c r="E95" s="190"/>
      <c r="F95" s="190"/>
      <c r="G95" s="190">
        <v>984</v>
      </c>
      <c r="H95" s="190">
        <f t="shared" si="9"/>
        <v>984</v>
      </c>
      <c r="I95" s="190"/>
      <c r="J95" s="190"/>
      <c r="K95" s="190"/>
      <c r="L95" s="190"/>
      <c r="M95" s="190">
        <f t="shared" si="10"/>
        <v>0</v>
      </c>
      <c r="N95" s="190">
        <f t="shared" si="11"/>
        <v>984</v>
      </c>
    </row>
    <row r="96" spans="1:14" ht="49.5" customHeight="1">
      <c r="A96" s="9">
        <v>12</v>
      </c>
      <c r="B96" s="77" t="s">
        <v>330</v>
      </c>
      <c r="C96" s="20" t="s">
        <v>281</v>
      </c>
      <c r="D96" s="20"/>
      <c r="E96" s="190"/>
      <c r="F96" s="190"/>
      <c r="G96" s="190">
        <v>1368</v>
      </c>
      <c r="H96" s="190">
        <f t="shared" si="9"/>
        <v>1368</v>
      </c>
      <c r="I96" s="190"/>
      <c r="J96" s="190"/>
      <c r="K96" s="190"/>
      <c r="L96" s="190"/>
      <c r="M96" s="190">
        <f t="shared" si="10"/>
        <v>0</v>
      </c>
      <c r="N96" s="190">
        <f t="shared" si="11"/>
        <v>1368</v>
      </c>
    </row>
    <row r="97" spans="1:14" ht="45.75" customHeight="1">
      <c r="A97" s="9">
        <v>12</v>
      </c>
      <c r="B97" s="77" t="s">
        <v>368</v>
      </c>
      <c r="C97" s="20" t="s">
        <v>281</v>
      </c>
      <c r="D97" s="20"/>
      <c r="E97" s="190"/>
      <c r="F97" s="190"/>
      <c r="G97" s="190">
        <v>984</v>
      </c>
      <c r="H97" s="190">
        <f t="shared" si="9"/>
        <v>984</v>
      </c>
      <c r="I97" s="190"/>
      <c r="J97" s="190"/>
      <c r="K97" s="190"/>
      <c r="L97" s="190"/>
      <c r="M97" s="190">
        <f t="shared" si="10"/>
        <v>0</v>
      </c>
      <c r="N97" s="190">
        <f t="shared" si="11"/>
        <v>984</v>
      </c>
    </row>
    <row r="98" spans="1:14" ht="57.75" customHeight="1">
      <c r="A98" s="9">
        <v>12</v>
      </c>
      <c r="B98" s="26" t="s">
        <v>369</v>
      </c>
      <c r="C98" s="20" t="s">
        <v>281</v>
      </c>
      <c r="D98" s="20"/>
      <c r="E98" s="190"/>
      <c r="F98" s="190">
        <v>1553</v>
      </c>
      <c r="G98" s="190"/>
      <c r="H98" s="190">
        <f t="shared" si="9"/>
        <v>1553</v>
      </c>
      <c r="I98" s="190"/>
      <c r="J98" s="190"/>
      <c r="K98" s="190"/>
      <c r="L98" s="190"/>
      <c r="M98" s="190">
        <f t="shared" si="10"/>
        <v>0</v>
      </c>
      <c r="N98" s="190">
        <f t="shared" si="11"/>
        <v>1553</v>
      </c>
    </row>
    <row r="99" spans="1:14" ht="66.75" customHeight="1">
      <c r="A99" s="9">
        <v>12</v>
      </c>
      <c r="B99" s="74" t="s">
        <v>370</v>
      </c>
      <c r="C99" s="20" t="s">
        <v>281</v>
      </c>
      <c r="D99" s="16"/>
      <c r="E99" s="191">
        <v>5024</v>
      </c>
      <c r="F99" s="190"/>
      <c r="G99" s="190"/>
      <c r="H99" s="190">
        <f t="shared" si="9"/>
        <v>5024</v>
      </c>
      <c r="I99" s="190"/>
      <c r="J99" s="190"/>
      <c r="K99" s="190"/>
      <c r="L99" s="190"/>
      <c r="M99" s="190">
        <f t="shared" si="10"/>
        <v>0</v>
      </c>
      <c r="N99" s="190">
        <f t="shared" si="11"/>
        <v>5024</v>
      </c>
    </row>
    <row r="100" spans="1:14" ht="45" customHeight="1">
      <c r="A100" s="9">
        <v>12</v>
      </c>
      <c r="B100" s="74" t="s">
        <v>371</v>
      </c>
      <c r="C100" s="20" t="s">
        <v>281</v>
      </c>
      <c r="D100" s="16"/>
      <c r="E100" s="191">
        <v>1553</v>
      </c>
      <c r="F100" s="190"/>
      <c r="G100" s="190"/>
      <c r="H100" s="190">
        <f t="shared" si="9"/>
        <v>1553</v>
      </c>
      <c r="I100" s="190"/>
      <c r="J100" s="190"/>
      <c r="K100" s="190"/>
      <c r="L100" s="190"/>
      <c r="M100" s="190">
        <f t="shared" si="10"/>
        <v>0</v>
      </c>
      <c r="N100" s="190">
        <f t="shared" si="11"/>
        <v>1553</v>
      </c>
    </row>
    <row r="101" spans="1:14" ht="75" customHeight="1">
      <c r="A101" s="9">
        <v>12</v>
      </c>
      <c r="B101" s="16" t="s">
        <v>372</v>
      </c>
      <c r="C101" s="20" t="s">
        <v>281</v>
      </c>
      <c r="D101" s="16"/>
      <c r="E101" s="191">
        <v>3600</v>
      </c>
      <c r="F101" s="190"/>
      <c r="G101" s="190"/>
      <c r="H101" s="190">
        <f t="shared" si="9"/>
        <v>3600</v>
      </c>
      <c r="I101" s="190"/>
      <c r="J101" s="190"/>
      <c r="K101" s="190"/>
      <c r="L101" s="190"/>
      <c r="M101" s="190">
        <f t="shared" si="10"/>
        <v>0</v>
      </c>
      <c r="N101" s="190">
        <f t="shared" si="11"/>
        <v>3600</v>
      </c>
    </row>
    <row r="102" spans="1:14" ht="69.75" customHeight="1">
      <c r="A102" s="9">
        <v>12</v>
      </c>
      <c r="B102" s="74" t="s">
        <v>373</v>
      </c>
      <c r="C102" s="20" t="s">
        <v>281</v>
      </c>
      <c r="D102" s="20"/>
      <c r="E102" s="190"/>
      <c r="F102" s="190">
        <v>5024</v>
      </c>
      <c r="G102" s="190"/>
      <c r="H102" s="190">
        <f t="shared" si="9"/>
        <v>5024</v>
      </c>
      <c r="I102" s="190"/>
      <c r="J102" s="190"/>
      <c r="K102" s="190"/>
      <c r="L102" s="190"/>
      <c r="M102" s="190">
        <f t="shared" si="10"/>
        <v>0</v>
      </c>
      <c r="N102" s="190">
        <f t="shared" si="11"/>
        <v>5024</v>
      </c>
    </row>
    <row r="103" spans="1:14" ht="45" customHeight="1">
      <c r="A103" s="9">
        <v>12</v>
      </c>
      <c r="B103" s="74" t="s">
        <v>374</v>
      </c>
      <c r="C103" s="20" t="s">
        <v>281</v>
      </c>
      <c r="D103" s="20"/>
      <c r="E103" s="190"/>
      <c r="F103" s="190">
        <v>3600</v>
      </c>
      <c r="G103" s="190"/>
      <c r="H103" s="190">
        <f t="shared" si="9"/>
        <v>3600</v>
      </c>
      <c r="I103" s="190"/>
      <c r="J103" s="190"/>
      <c r="K103" s="190"/>
      <c r="L103" s="190"/>
      <c r="M103" s="190">
        <f t="shared" si="10"/>
        <v>0</v>
      </c>
      <c r="N103" s="190">
        <f t="shared" si="11"/>
        <v>3600</v>
      </c>
    </row>
    <row r="104" spans="1:14" ht="89.25" customHeight="1">
      <c r="A104" s="9">
        <v>12</v>
      </c>
      <c r="B104" s="77" t="s">
        <v>375</v>
      </c>
      <c r="C104" s="20" t="s">
        <v>281</v>
      </c>
      <c r="D104" s="20"/>
      <c r="E104" s="190"/>
      <c r="F104" s="190">
        <v>3600</v>
      </c>
      <c r="G104" s="190"/>
      <c r="H104" s="190">
        <f t="shared" si="9"/>
        <v>3600</v>
      </c>
      <c r="I104" s="190"/>
      <c r="J104" s="190"/>
      <c r="K104" s="190"/>
      <c r="L104" s="190"/>
      <c r="M104" s="190">
        <f t="shared" si="10"/>
        <v>0</v>
      </c>
      <c r="N104" s="190">
        <f t="shared" si="11"/>
        <v>3600</v>
      </c>
    </row>
    <row r="105" spans="1:14" ht="48.75" customHeight="1">
      <c r="A105" s="9">
        <v>12</v>
      </c>
      <c r="B105" s="77" t="s">
        <v>376</v>
      </c>
      <c r="C105" s="20" t="s">
        <v>281</v>
      </c>
      <c r="D105" s="20"/>
      <c r="E105" s="190"/>
      <c r="F105" s="190"/>
      <c r="G105" s="190">
        <v>1390</v>
      </c>
      <c r="H105" s="190"/>
      <c r="I105" s="190"/>
      <c r="J105" s="190"/>
      <c r="K105" s="190"/>
      <c r="L105" s="190"/>
      <c r="M105" s="190">
        <f t="shared" si="10"/>
        <v>0</v>
      </c>
      <c r="N105" s="190">
        <f t="shared" si="11"/>
        <v>0</v>
      </c>
    </row>
    <row r="106" spans="1:14" ht="43.5" customHeight="1">
      <c r="A106" s="9">
        <v>12</v>
      </c>
      <c r="B106" s="74" t="s">
        <v>377</v>
      </c>
      <c r="C106" s="20" t="s">
        <v>281</v>
      </c>
      <c r="D106" s="20"/>
      <c r="E106" s="190"/>
      <c r="F106" s="190">
        <v>3693</v>
      </c>
      <c r="G106" s="190"/>
      <c r="H106" s="190">
        <f t="shared" si="9"/>
        <v>3693</v>
      </c>
      <c r="I106" s="190"/>
      <c r="J106" s="190"/>
      <c r="K106" s="190"/>
      <c r="L106" s="190"/>
      <c r="M106" s="190">
        <f t="shared" si="10"/>
        <v>0</v>
      </c>
      <c r="N106" s="190">
        <f t="shared" si="11"/>
        <v>3693</v>
      </c>
    </row>
    <row r="107" spans="1:14" ht="48.75" customHeight="1">
      <c r="A107" s="9">
        <v>12</v>
      </c>
      <c r="B107" s="77" t="s">
        <v>360</v>
      </c>
      <c r="C107" s="20" t="s">
        <v>281</v>
      </c>
      <c r="D107" s="20"/>
      <c r="E107" s="190"/>
      <c r="F107" s="190"/>
      <c r="G107" s="190">
        <v>3600</v>
      </c>
      <c r="H107" s="190">
        <f t="shared" si="9"/>
        <v>3600</v>
      </c>
      <c r="I107" s="190"/>
      <c r="J107" s="190"/>
      <c r="K107" s="190"/>
      <c r="L107" s="190"/>
      <c r="M107" s="190">
        <f t="shared" si="10"/>
        <v>0</v>
      </c>
      <c r="N107" s="190">
        <f t="shared" si="11"/>
        <v>3600</v>
      </c>
    </row>
    <row r="108" spans="1:14" ht="34.5" customHeight="1">
      <c r="A108" s="9">
        <v>12</v>
      </c>
      <c r="B108" s="20"/>
      <c r="C108" s="20"/>
      <c r="D108" s="20"/>
      <c r="E108" s="190"/>
      <c r="F108" s="190"/>
      <c r="G108" s="190"/>
      <c r="H108" s="190"/>
      <c r="I108" s="190"/>
      <c r="J108" s="190"/>
      <c r="K108" s="190"/>
      <c r="L108" s="190"/>
      <c r="M108" s="190"/>
      <c r="N108" s="190"/>
    </row>
    <row r="109" spans="1:14" ht="47.25" customHeight="1">
      <c r="A109" s="9">
        <v>12</v>
      </c>
      <c r="B109" s="9"/>
      <c r="C109" s="9"/>
      <c r="D109" s="20" t="s">
        <v>93</v>
      </c>
      <c r="E109" s="190">
        <f>SUM(E90:E108)</f>
        <v>13120</v>
      </c>
      <c r="F109" s="190">
        <f>SUM(F90:F108)</f>
        <v>21212</v>
      </c>
      <c r="G109" s="190">
        <f>SUM(G90:G108)</f>
        <v>8326</v>
      </c>
      <c r="H109" s="190"/>
      <c r="I109" s="190" t="s">
        <v>94</v>
      </c>
      <c r="J109" s="190">
        <f>J90+J108</f>
        <v>0</v>
      </c>
      <c r="K109" s="190">
        <f>K90+K108</f>
        <v>0</v>
      </c>
      <c r="L109" s="190">
        <f>L90+L108</f>
        <v>0</v>
      </c>
      <c r="M109" s="190"/>
      <c r="N109" s="190">
        <v>0</v>
      </c>
    </row>
    <row r="110" spans="1:14" ht="39" customHeight="1">
      <c r="A110" s="9">
        <v>12</v>
      </c>
      <c r="B110" s="9"/>
      <c r="C110" s="9"/>
      <c r="D110" s="20" t="s">
        <v>102</v>
      </c>
      <c r="E110" s="83"/>
      <c r="F110" s="83"/>
      <c r="G110" s="83"/>
      <c r="H110" s="190">
        <f>SUM(H90:H109)</f>
        <v>41268</v>
      </c>
      <c r="I110" s="190" t="s">
        <v>103</v>
      </c>
      <c r="J110" s="83"/>
      <c r="K110" s="83"/>
      <c r="L110" s="83"/>
      <c r="M110" s="83">
        <f>M90+M108</f>
        <v>0</v>
      </c>
      <c r="N110" s="190">
        <f>SUM(N90:N109)</f>
        <v>41268</v>
      </c>
    </row>
    <row r="111" spans="1:14" ht="39" customHeight="1">
      <c r="A111" s="8">
        <v>13</v>
      </c>
      <c r="B111" s="249" t="s">
        <v>378</v>
      </c>
      <c r="C111" s="250"/>
      <c r="D111" s="250"/>
      <c r="E111" s="250"/>
      <c r="F111" s="250"/>
      <c r="G111" s="250"/>
      <c r="H111" s="250"/>
      <c r="I111" s="250"/>
      <c r="J111" s="250"/>
      <c r="K111" s="250"/>
      <c r="L111" s="250"/>
      <c r="M111" s="250"/>
      <c r="N111" s="251"/>
    </row>
    <row r="112" spans="1:14" ht="74.25" customHeight="1">
      <c r="A112" s="9">
        <v>13</v>
      </c>
      <c r="B112" s="77" t="s">
        <v>421</v>
      </c>
      <c r="C112" s="20" t="s">
        <v>281</v>
      </c>
      <c r="D112" s="20"/>
      <c r="E112" s="190">
        <v>3000</v>
      </c>
      <c r="F112" s="190"/>
      <c r="G112" s="190"/>
      <c r="H112" s="190">
        <f>E112+F112+G112</f>
        <v>3000</v>
      </c>
      <c r="I112" s="190"/>
      <c r="J112" s="190"/>
      <c r="K112" s="190"/>
      <c r="L112" s="190"/>
      <c r="M112" s="190">
        <f>J112+K112+L112</f>
        <v>0</v>
      </c>
      <c r="N112" s="190">
        <f>H112+M112</f>
        <v>3000</v>
      </c>
    </row>
    <row r="113" spans="1:14" ht="55.5" customHeight="1">
      <c r="A113" s="9">
        <v>13</v>
      </c>
      <c r="B113" s="77" t="s">
        <v>422</v>
      </c>
      <c r="C113" s="20" t="s">
        <v>281</v>
      </c>
      <c r="D113" s="20"/>
      <c r="E113" s="190">
        <v>5000</v>
      </c>
      <c r="F113" s="190"/>
      <c r="G113" s="190"/>
      <c r="H113" s="190">
        <f t="shared" ref="H113:H128" si="12">E113+F113+G113</f>
        <v>5000</v>
      </c>
      <c r="I113" s="190"/>
      <c r="J113" s="190"/>
      <c r="K113" s="190"/>
      <c r="L113" s="190"/>
      <c r="M113" s="190">
        <f t="shared" ref="M113:M120" si="13">J113+K113+L113</f>
        <v>0</v>
      </c>
      <c r="N113" s="190">
        <f>H113+M113</f>
        <v>5000</v>
      </c>
    </row>
    <row r="114" spans="1:14" ht="48.75" customHeight="1">
      <c r="A114" s="9">
        <v>13</v>
      </c>
      <c r="B114" s="77" t="s">
        <v>423</v>
      </c>
      <c r="C114" s="20" t="s">
        <v>281</v>
      </c>
      <c r="D114" s="20"/>
      <c r="E114" s="190">
        <v>3693</v>
      </c>
      <c r="F114" s="190"/>
      <c r="G114" s="190"/>
      <c r="H114" s="190">
        <f t="shared" si="12"/>
        <v>3693</v>
      </c>
      <c r="I114" s="190"/>
      <c r="J114" s="190"/>
      <c r="K114" s="190"/>
      <c r="L114" s="190"/>
      <c r="M114" s="190">
        <f t="shared" si="13"/>
        <v>0</v>
      </c>
      <c r="N114" s="190">
        <f>H114+M114</f>
        <v>3693</v>
      </c>
    </row>
    <row r="115" spans="1:14" ht="37.5" customHeight="1">
      <c r="A115" s="9">
        <v>13</v>
      </c>
      <c r="B115" s="77" t="s">
        <v>424</v>
      </c>
      <c r="C115" s="20" t="s">
        <v>281</v>
      </c>
      <c r="D115" s="20"/>
      <c r="E115" s="190">
        <v>904</v>
      </c>
      <c r="F115" s="190"/>
      <c r="G115" s="190"/>
      <c r="H115" s="190">
        <f t="shared" si="12"/>
        <v>904</v>
      </c>
      <c r="I115" s="190"/>
      <c r="J115" s="190"/>
      <c r="K115" s="190"/>
      <c r="L115" s="190"/>
      <c r="M115" s="190">
        <f t="shared" si="13"/>
        <v>0</v>
      </c>
      <c r="N115" s="190">
        <f t="shared" ref="N115:N129" si="14">H115+M115</f>
        <v>904</v>
      </c>
    </row>
    <row r="116" spans="1:14" ht="60" customHeight="1">
      <c r="A116" s="9">
        <v>13</v>
      </c>
      <c r="B116" s="26" t="s">
        <v>425</v>
      </c>
      <c r="C116" s="20" t="s">
        <v>281</v>
      </c>
      <c r="D116" s="20"/>
      <c r="E116" s="190"/>
      <c r="F116" s="190">
        <v>5000</v>
      </c>
      <c r="G116" s="190"/>
      <c r="H116" s="190">
        <f t="shared" si="12"/>
        <v>5000</v>
      </c>
      <c r="I116" s="190"/>
      <c r="J116" s="190"/>
      <c r="K116" s="190"/>
      <c r="L116" s="190"/>
      <c r="M116" s="190">
        <f t="shared" si="13"/>
        <v>0</v>
      </c>
      <c r="N116" s="190">
        <f t="shared" si="14"/>
        <v>5000</v>
      </c>
    </row>
    <row r="117" spans="1:14" ht="45" customHeight="1">
      <c r="A117" s="9">
        <v>13</v>
      </c>
      <c r="B117" s="26" t="s">
        <v>426</v>
      </c>
      <c r="C117" s="20" t="s">
        <v>281</v>
      </c>
      <c r="D117" s="20"/>
      <c r="E117" s="190"/>
      <c r="F117" s="190">
        <v>1368</v>
      </c>
      <c r="G117" s="190"/>
      <c r="H117" s="190">
        <f t="shared" si="12"/>
        <v>1368</v>
      </c>
      <c r="I117" s="190"/>
      <c r="J117" s="190"/>
      <c r="K117" s="190"/>
      <c r="L117" s="190"/>
      <c r="M117" s="190">
        <f t="shared" si="13"/>
        <v>0</v>
      </c>
      <c r="N117" s="190">
        <f t="shared" si="14"/>
        <v>1368</v>
      </c>
    </row>
    <row r="118" spans="1:14" ht="50.25" customHeight="1">
      <c r="A118" s="9">
        <v>13</v>
      </c>
      <c r="B118" s="26" t="s">
        <v>427</v>
      </c>
      <c r="C118" s="20" t="s">
        <v>281</v>
      </c>
      <c r="D118" s="20"/>
      <c r="E118" s="190"/>
      <c r="F118" s="190">
        <v>1553</v>
      </c>
      <c r="G118" s="190"/>
      <c r="H118" s="190">
        <f t="shared" si="12"/>
        <v>1553</v>
      </c>
      <c r="I118" s="190"/>
      <c r="J118" s="190"/>
      <c r="K118" s="190"/>
      <c r="L118" s="190"/>
      <c r="M118" s="190">
        <f t="shared" si="13"/>
        <v>0</v>
      </c>
      <c r="N118" s="190">
        <f t="shared" si="14"/>
        <v>1553</v>
      </c>
    </row>
    <row r="119" spans="1:14" ht="36" customHeight="1">
      <c r="A119" s="9">
        <v>13</v>
      </c>
      <c r="B119" s="26" t="s">
        <v>428</v>
      </c>
      <c r="C119" s="20" t="s">
        <v>281</v>
      </c>
      <c r="D119" s="20"/>
      <c r="E119" s="190"/>
      <c r="F119" s="190">
        <v>3000</v>
      </c>
      <c r="G119" s="190"/>
      <c r="H119" s="190">
        <f t="shared" si="12"/>
        <v>3000</v>
      </c>
      <c r="I119" s="190"/>
      <c r="J119" s="190"/>
      <c r="K119" s="190"/>
      <c r="L119" s="190"/>
      <c r="M119" s="190">
        <f t="shared" si="13"/>
        <v>0</v>
      </c>
      <c r="N119" s="190">
        <f t="shared" si="14"/>
        <v>3000</v>
      </c>
    </row>
    <row r="120" spans="1:14" ht="35.25" customHeight="1">
      <c r="A120" s="9">
        <v>13</v>
      </c>
      <c r="B120" s="26" t="s">
        <v>429</v>
      </c>
      <c r="C120" s="20" t="s">
        <v>281</v>
      </c>
      <c r="D120" s="20"/>
      <c r="E120" s="190"/>
      <c r="F120" s="190">
        <v>3600</v>
      </c>
      <c r="G120" s="190"/>
      <c r="H120" s="190">
        <f t="shared" si="12"/>
        <v>3600</v>
      </c>
      <c r="I120" s="190"/>
      <c r="J120" s="190"/>
      <c r="K120" s="190"/>
      <c r="L120" s="190"/>
      <c r="M120" s="190">
        <f t="shared" si="13"/>
        <v>0</v>
      </c>
      <c r="N120" s="190">
        <f t="shared" si="14"/>
        <v>3600</v>
      </c>
    </row>
    <row r="121" spans="1:14" ht="56.25" customHeight="1">
      <c r="A121" s="9">
        <v>13</v>
      </c>
      <c r="B121" s="26" t="s">
        <v>430</v>
      </c>
      <c r="C121" s="20" t="s">
        <v>281</v>
      </c>
      <c r="D121" s="20"/>
      <c r="E121" s="190"/>
      <c r="F121" s="190">
        <v>5024</v>
      </c>
      <c r="G121" s="190"/>
      <c r="H121" s="190">
        <f t="shared" si="12"/>
        <v>5024</v>
      </c>
      <c r="I121" s="190"/>
      <c r="J121" s="190"/>
      <c r="K121" s="190"/>
      <c r="L121" s="190"/>
      <c r="M121" s="190">
        <f>J121+K121+L121</f>
        <v>0</v>
      </c>
      <c r="N121" s="190">
        <f t="shared" si="14"/>
        <v>5024</v>
      </c>
    </row>
    <row r="122" spans="1:14" ht="39" customHeight="1">
      <c r="A122" s="9">
        <v>13</v>
      </c>
      <c r="B122" s="26" t="s">
        <v>431</v>
      </c>
      <c r="C122" s="20" t="s">
        <v>281</v>
      </c>
      <c r="D122" s="20"/>
      <c r="E122" s="190"/>
      <c r="F122" s="190">
        <v>3693</v>
      </c>
      <c r="G122" s="190"/>
      <c r="H122" s="190">
        <f t="shared" si="12"/>
        <v>3693</v>
      </c>
      <c r="I122" s="190"/>
      <c r="J122" s="190"/>
      <c r="K122" s="190"/>
      <c r="L122" s="190"/>
      <c r="M122" s="190">
        <f>J122+K122+L122</f>
        <v>0</v>
      </c>
      <c r="N122" s="190">
        <f t="shared" si="14"/>
        <v>3693</v>
      </c>
    </row>
    <row r="123" spans="1:14" ht="34.5" customHeight="1">
      <c r="A123" s="9">
        <v>13</v>
      </c>
      <c r="B123" s="26" t="s">
        <v>432</v>
      </c>
      <c r="C123" s="20" t="s">
        <v>281</v>
      </c>
      <c r="D123" s="20"/>
      <c r="E123" s="190"/>
      <c r="F123" s="190">
        <v>3000</v>
      </c>
      <c r="G123" s="190"/>
      <c r="H123" s="190">
        <f t="shared" si="12"/>
        <v>3000</v>
      </c>
      <c r="I123" s="190"/>
      <c r="J123" s="190"/>
      <c r="K123" s="190"/>
      <c r="L123" s="190"/>
      <c r="M123" s="190">
        <f>J123+K123+L123</f>
        <v>0</v>
      </c>
      <c r="N123" s="190">
        <f t="shared" si="14"/>
        <v>3000</v>
      </c>
    </row>
    <row r="124" spans="1:14" ht="45" customHeight="1">
      <c r="A124" s="9">
        <v>13</v>
      </c>
      <c r="B124" s="26" t="s">
        <v>433</v>
      </c>
      <c r="C124" s="20" t="s">
        <v>281</v>
      </c>
      <c r="D124" s="20"/>
      <c r="E124" s="190"/>
      <c r="F124" s="190">
        <v>3600</v>
      </c>
      <c r="G124" s="190"/>
      <c r="H124" s="190">
        <f t="shared" si="12"/>
        <v>3600</v>
      </c>
      <c r="I124" s="190"/>
      <c r="J124" s="190"/>
      <c r="K124" s="190"/>
      <c r="L124" s="190"/>
      <c r="M124" s="190">
        <f>J124+K124+L124</f>
        <v>0</v>
      </c>
      <c r="N124" s="190">
        <f t="shared" si="14"/>
        <v>3600</v>
      </c>
    </row>
    <row r="125" spans="1:14" ht="36" customHeight="1">
      <c r="A125" s="9">
        <v>13</v>
      </c>
      <c r="B125" s="26" t="s">
        <v>434</v>
      </c>
      <c r="C125" s="20" t="s">
        <v>281</v>
      </c>
      <c r="D125" s="20"/>
      <c r="E125" s="190"/>
      <c r="F125" s="190">
        <v>5000</v>
      </c>
      <c r="G125" s="190"/>
      <c r="H125" s="190">
        <f t="shared" si="12"/>
        <v>5000</v>
      </c>
      <c r="I125" s="190"/>
      <c r="J125" s="190"/>
      <c r="K125" s="190"/>
      <c r="L125" s="190"/>
      <c r="M125" s="190">
        <f>J125+K125+L125</f>
        <v>0</v>
      </c>
      <c r="N125" s="190">
        <f t="shared" si="14"/>
        <v>5000</v>
      </c>
    </row>
    <row r="126" spans="1:14" ht="30.75" customHeight="1">
      <c r="A126" s="9">
        <v>13</v>
      </c>
      <c r="B126" s="26" t="s">
        <v>435</v>
      </c>
      <c r="C126" s="20" t="s">
        <v>281</v>
      </c>
      <c r="D126" s="20"/>
      <c r="E126" s="190"/>
      <c r="F126" s="190"/>
      <c r="G126" s="190">
        <v>3693</v>
      </c>
      <c r="H126" s="190">
        <f t="shared" si="12"/>
        <v>3693</v>
      </c>
      <c r="I126" s="190"/>
      <c r="J126" s="190"/>
      <c r="K126" s="190"/>
      <c r="L126" s="190"/>
      <c r="M126" s="190">
        <f t="shared" ref="M126:M129" si="15">J126+K126+L126</f>
        <v>0</v>
      </c>
      <c r="N126" s="190">
        <f t="shared" si="14"/>
        <v>3693</v>
      </c>
    </row>
    <row r="127" spans="1:14" ht="43.5" customHeight="1">
      <c r="A127" s="9">
        <v>13</v>
      </c>
      <c r="B127" s="26" t="s">
        <v>436</v>
      </c>
      <c r="C127" s="20" t="s">
        <v>281</v>
      </c>
      <c r="D127" s="20"/>
      <c r="E127" s="190"/>
      <c r="F127" s="190"/>
      <c r="G127" s="190">
        <v>1390</v>
      </c>
      <c r="H127" s="190">
        <f t="shared" si="12"/>
        <v>1390</v>
      </c>
      <c r="I127" s="190"/>
      <c r="J127" s="190"/>
      <c r="K127" s="190"/>
      <c r="L127" s="190"/>
      <c r="M127" s="190">
        <f t="shared" si="15"/>
        <v>0</v>
      </c>
      <c r="N127" s="190">
        <f t="shared" si="14"/>
        <v>1390</v>
      </c>
    </row>
    <row r="128" spans="1:14" ht="45" customHeight="1">
      <c r="A128" s="9">
        <v>13</v>
      </c>
      <c r="B128" s="26" t="s">
        <v>437</v>
      </c>
      <c r="C128" s="20" t="s">
        <v>281</v>
      </c>
      <c r="D128" s="20"/>
      <c r="E128" s="190"/>
      <c r="F128" s="190"/>
      <c r="G128" s="190">
        <v>1368</v>
      </c>
      <c r="H128" s="190">
        <f t="shared" si="12"/>
        <v>1368</v>
      </c>
      <c r="I128" s="190"/>
      <c r="J128" s="190"/>
      <c r="K128" s="190"/>
      <c r="L128" s="190"/>
      <c r="M128" s="190">
        <f t="shared" si="15"/>
        <v>0</v>
      </c>
      <c r="N128" s="190">
        <f t="shared" si="14"/>
        <v>1368</v>
      </c>
    </row>
    <row r="129" spans="1:14" ht="27" customHeight="1">
      <c r="A129" s="9">
        <v>13</v>
      </c>
      <c r="B129" s="20"/>
      <c r="C129" s="20"/>
      <c r="D129" s="20"/>
      <c r="E129" s="190"/>
      <c r="F129" s="190"/>
      <c r="G129" s="190"/>
      <c r="H129" s="190">
        <f>E129+F129+G129</f>
        <v>0</v>
      </c>
      <c r="I129" s="190"/>
      <c r="J129" s="190"/>
      <c r="K129" s="190"/>
      <c r="L129" s="190"/>
      <c r="M129" s="190">
        <f t="shared" si="15"/>
        <v>0</v>
      </c>
      <c r="N129" s="190">
        <f t="shared" si="14"/>
        <v>0</v>
      </c>
    </row>
    <row r="130" spans="1:14" ht="33.75" customHeight="1">
      <c r="A130" s="9">
        <v>13</v>
      </c>
      <c r="B130" s="9"/>
      <c r="C130" s="9"/>
      <c r="D130" s="20" t="s">
        <v>93</v>
      </c>
      <c r="E130" s="190">
        <f>SUM(E112:E129)</f>
        <v>12597</v>
      </c>
      <c r="F130" s="190">
        <f>SUM(F112:F129)</f>
        <v>34838</v>
      </c>
      <c r="G130" s="190">
        <f>SUM(G112:G129)</f>
        <v>6451</v>
      </c>
      <c r="H130" s="190"/>
      <c r="I130" s="190" t="s">
        <v>94</v>
      </c>
      <c r="J130" s="190">
        <f>J112+J129</f>
        <v>0</v>
      </c>
      <c r="K130" s="190">
        <f>K112+K129</f>
        <v>0</v>
      </c>
      <c r="L130" s="190">
        <f>L112+L129</f>
        <v>0</v>
      </c>
      <c r="M130" s="190"/>
      <c r="N130" s="190">
        <f>SUM(N112:N129)</f>
        <v>53886</v>
      </c>
    </row>
    <row r="131" spans="1:14" ht="31.5" customHeight="1">
      <c r="A131" s="9">
        <v>13</v>
      </c>
      <c r="B131" s="9"/>
      <c r="C131" s="9"/>
      <c r="D131" s="20" t="s">
        <v>102</v>
      </c>
      <c r="E131" s="83"/>
      <c r="F131" s="83"/>
      <c r="G131" s="83"/>
      <c r="H131" s="190">
        <f>SUM(H112:H130)</f>
        <v>53886</v>
      </c>
      <c r="I131" s="190" t="s">
        <v>103</v>
      </c>
      <c r="J131" s="83"/>
      <c r="K131" s="83"/>
      <c r="L131" s="83"/>
      <c r="M131" s="83">
        <f>M112+M129</f>
        <v>0</v>
      </c>
      <c r="N131" s="83"/>
    </row>
    <row r="132" spans="1:14" ht="38.25" customHeight="1">
      <c r="A132" s="8">
        <v>14</v>
      </c>
      <c r="B132" s="249" t="s">
        <v>438</v>
      </c>
      <c r="C132" s="250"/>
      <c r="D132" s="250"/>
      <c r="E132" s="250"/>
      <c r="F132" s="250"/>
      <c r="G132" s="250"/>
      <c r="H132" s="250"/>
      <c r="I132" s="250"/>
      <c r="J132" s="250"/>
      <c r="K132" s="250"/>
      <c r="L132" s="250"/>
      <c r="M132" s="250"/>
      <c r="N132" s="251"/>
    </row>
    <row r="133" spans="1:14" ht="48">
      <c r="A133" s="106">
        <v>14</v>
      </c>
      <c r="B133" s="80" t="s">
        <v>473</v>
      </c>
      <c r="C133" s="17" t="s">
        <v>30</v>
      </c>
      <c r="D133" s="17">
        <v>450000</v>
      </c>
      <c r="E133" s="17">
        <v>450000</v>
      </c>
      <c r="F133" s="17">
        <v>0</v>
      </c>
      <c r="G133" s="17">
        <v>0</v>
      </c>
      <c r="H133" s="20">
        <f>E133+F133+G133</f>
        <v>450000</v>
      </c>
      <c r="I133" s="9">
        <v>0</v>
      </c>
      <c r="J133" s="9">
        <v>0</v>
      </c>
      <c r="K133" s="9">
        <v>0</v>
      </c>
      <c r="L133" s="9">
        <v>0</v>
      </c>
      <c r="M133" s="20">
        <f>J133+K133+L133</f>
        <v>0</v>
      </c>
      <c r="N133" s="20">
        <f>H133+M133</f>
        <v>450000</v>
      </c>
    </row>
    <row r="134" spans="1:14" ht="91.5" customHeight="1">
      <c r="A134" s="106">
        <v>14</v>
      </c>
      <c r="B134" s="80" t="s">
        <v>474</v>
      </c>
      <c r="C134" s="17" t="s">
        <v>30</v>
      </c>
      <c r="D134" s="17">
        <v>250000</v>
      </c>
      <c r="E134" s="17">
        <v>250000</v>
      </c>
      <c r="F134" s="17">
        <v>0</v>
      </c>
      <c r="G134" s="17">
        <v>0</v>
      </c>
      <c r="H134" s="20">
        <f>E134+F134+G134</f>
        <v>250000</v>
      </c>
      <c r="I134" s="9">
        <v>0</v>
      </c>
      <c r="J134" s="9">
        <v>0</v>
      </c>
      <c r="K134" s="9">
        <v>0</v>
      </c>
      <c r="L134" s="9">
        <v>0</v>
      </c>
      <c r="M134" s="20">
        <f t="shared" ref="M134:M147" si="16">J134+K134+L134</f>
        <v>0</v>
      </c>
      <c r="N134" s="20">
        <f t="shared" ref="N134:N147" si="17">H134+M134</f>
        <v>250000</v>
      </c>
    </row>
    <row r="135" spans="1:14" ht="36" customHeight="1">
      <c r="A135" s="106">
        <v>14</v>
      </c>
      <c r="B135" s="80" t="s">
        <v>475</v>
      </c>
      <c r="C135" s="17" t="s">
        <v>30</v>
      </c>
      <c r="D135" s="17">
        <v>350000</v>
      </c>
      <c r="E135" s="17">
        <v>0</v>
      </c>
      <c r="F135" s="17">
        <v>0</v>
      </c>
      <c r="G135" s="17">
        <v>350000</v>
      </c>
      <c r="H135" s="20">
        <f t="shared" ref="H135:H147" si="18">E135+F135+G135</f>
        <v>350000</v>
      </c>
      <c r="I135" s="9">
        <v>0</v>
      </c>
      <c r="J135" s="9">
        <v>0</v>
      </c>
      <c r="K135" s="9">
        <v>0</v>
      </c>
      <c r="L135" s="9">
        <v>0</v>
      </c>
      <c r="M135" s="20">
        <f t="shared" si="16"/>
        <v>0</v>
      </c>
      <c r="N135" s="20">
        <f t="shared" si="17"/>
        <v>350000</v>
      </c>
    </row>
    <row r="136" spans="1:14" ht="51" customHeight="1">
      <c r="A136" s="106">
        <v>14</v>
      </c>
      <c r="B136" s="20" t="s">
        <v>447</v>
      </c>
      <c r="C136" s="17" t="s">
        <v>30</v>
      </c>
      <c r="D136" s="17">
        <v>1000000</v>
      </c>
      <c r="E136" s="17">
        <v>1000000</v>
      </c>
      <c r="F136" s="17">
        <v>0</v>
      </c>
      <c r="G136" s="17">
        <v>0</v>
      </c>
      <c r="H136" s="20">
        <f t="shared" si="18"/>
        <v>1000000</v>
      </c>
      <c r="I136" s="9">
        <v>0</v>
      </c>
      <c r="J136" s="9">
        <v>0</v>
      </c>
      <c r="K136" s="9">
        <v>0</v>
      </c>
      <c r="L136" s="9">
        <v>0</v>
      </c>
      <c r="M136" s="20">
        <f t="shared" si="16"/>
        <v>0</v>
      </c>
      <c r="N136" s="20">
        <f t="shared" si="17"/>
        <v>1000000</v>
      </c>
    </row>
    <row r="137" spans="1:14" ht="50.25" customHeight="1">
      <c r="A137" s="106">
        <v>14</v>
      </c>
      <c r="B137" s="20" t="s">
        <v>449</v>
      </c>
      <c r="C137" s="17" t="s">
        <v>30</v>
      </c>
      <c r="D137" s="17">
        <v>600000</v>
      </c>
      <c r="E137" s="17">
        <v>600000</v>
      </c>
      <c r="F137" s="17">
        <v>0</v>
      </c>
      <c r="G137" s="17">
        <v>0</v>
      </c>
      <c r="H137" s="20">
        <f t="shared" si="18"/>
        <v>600000</v>
      </c>
      <c r="I137" s="9">
        <v>0</v>
      </c>
      <c r="J137" s="9">
        <v>0</v>
      </c>
      <c r="K137" s="9">
        <v>0</v>
      </c>
      <c r="L137" s="9">
        <v>0</v>
      </c>
      <c r="M137" s="20">
        <f t="shared" si="16"/>
        <v>0</v>
      </c>
      <c r="N137" s="20">
        <f t="shared" si="17"/>
        <v>600000</v>
      </c>
    </row>
    <row r="138" spans="1:14" ht="37.5" customHeight="1">
      <c r="A138" s="106">
        <v>14</v>
      </c>
      <c r="B138" s="77" t="s">
        <v>476</v>
      </c>
      <c r="C138" s="17" t="s">
        <v>30</v>
      </c>
      <c r="D138" s="17">
        <v>750000</v>
      </c>
      <c r="E138" s="17">
        <v>0</v>
      </c>
      <c r="F138" s="17">
        <v>750000</v>
      </c>
      <c r="G138" s="17">
        <v>0</v>
      </c>
      <c r="H138" s="20">
        <f t="shared" si="18"/>
        <v>750000</v>
      </c>
      <c r="I138" s="9">
        <v>0</v>
      </c>
      <c r="J138" s="9">
        <v>0</v>
      </c>
      <c r="K138" s="9">
        <v>0</v>
      </c>
      <c r="L138" s="9">
        <v>0</v>
      </c>
      <c r="M138" s="20">
        <f t="shared" si="16"/>
        <v>0</v>
      </c>
      <c r="N138" s="20">
        <f t="shared" si="17"/>
        <v>750000</v>
      </c>
    </row>
    <row r="139" spans="1:14" ht="38.25" customHeight="1">
      <c r="A139" s="106">
        <v>14</v>
      </c>
      <c r="B139" s="77" t="s">
        <v>477</v>
      </c>
      <c r="C139" s="17" t="s">
        <v>30</v>
      </c>
      <c r="D139" s="17">
        <v>750000</v>
      </c>
      <c r="E139" s="17">
        <v>750000</v>
      </c>
      <c r="F139" s="17">
        <v>0</v>
      </c>
      <c r="G139" s="17">
        <v>0</v>
      </c>
      <c r="H139" s="20">
        <f t="shared" si="18"/>
        <v>750000</v>
      </c>
      <c r="I139" s="9">
        <v>0</v>
      </c>
      <c r="J139" s="9">
        <v>0</v>
      </c>
      <c r="K139" s="9">
        <v>0</v>
      </c>
      <c r="L139" s="9">
        <v>0</v>
      </c>
      <c r="M139" s="20">
        <f t="shared" si="16"/>
        <v>0</v>
      </c>
      <c r="N139" s="20">
        <f t="shared" si="17"/>
        <v>750000</v>
      </c>
    </row>
    <row r="140" spans="1:14" ht="82.5" customHeight="1">
      <c r="A140" s="106">
        <v>14</v>
      </c>
      <c r="B140" s="77" t="s">
        <v>478</v>
      </c>
      <c r="C140" s="17" t="s">
        <v>30</v>
      </c>
      <c r="D140" s="17">
        <v>600000</v>
      </c>
      <c r="E140" s="17">
        <v>600000</v>
      </c>
      <c r="F140" s="17">
        <v>0</v>
      </c>
      <c r="G140" s="17">
        <v>0</v>
      </c>
      <c r="H140" s="20">
        <f t="shared" si="18"/>
        <v>600000</v>
      </c>
      <c r="I140" s="9">
        <v>0</v>
      </c>
      <c r="J140" s="9">
        <v>0</v>
      </c>
      <c r="K140" s="9">
        <v>0</v>
      </c>
      <c r="L140" s="9">
        <v>0</v>
      </c>
      <c r="M140" s="20">
        <f t="shared" si="16"/>
        <v>0</v>
      </c>
      <c r="N140" s="20">
        <f t="shared" si="17"/>
        <v>600000</v>
      </c>
    </row>
    <row r="141" spans="1:14" ht="66.75" customHeight="1">
      <c r="A141" s="106">
        <v>14</v>
      </c>
      <c r="B141" s="17" t="s">
        <v>479</v>
      </c>
      <c r="C141" s="9" t="s">
        <v>30</v>
      </c>
      <c r="D141" s="17">
        <v>750000</v>
      </c>
      <c r="E141" s="17">
        <v>750000</v>
      </c>
      <c r="F141" s="17">
        <v>0</v>
      </c>
      <c r="G141" s="17">
        <v>0</v>
      </c>
      <c r="H141" s="20">
        <f t="shared" si="18"/>
        <v>750000</v>
      </c>
      <c r="I141" s="9">
        <v>0</v>
      </c>
      <c r="J141" s="9">
        <v>0</v>
      </c>
      <c r="K141" s="9">
        <v>0</v>
      </c>
      <c r="L141" s="9">
        <v>0</v>
      </c>
      <c r="M141" s="20">
        <f t="shared" si="16"/>
        <v>0</v>
      </c>
      <c r="N141" s="20">
        <f t="shared" si="17"/>
        <v>750000</v>
      </c>
    </row>
    <row r="142" spans="1:14" ht="65.25" customHeight="1">
      <c r="A142" s="106">
        <v>14</v>
      </c>
      <c r="B142" s="17" t="s">
        <v>480</v>
      </c>
      <c r="C142" s="9" t="s">
        <v>30</v>
      </c>
      <c r="D142" s="17">
        <v>750000</v>
      </c>
      <c r="E142" s="17">
        <v>750000</v>
      </c>
      <c r="F142" s="17">
        <v>0</v>
      </c>
      <c r="G142" s="17">
        <v>0</v>
      </c>
      <c r="H142" s="20">
        <f t="shared" si="18"/>
        <v>750000</v>
      </c>
      <c r="I142" s="17">
        <v>0</v>
      </c>
      <c r="J142" s="17">
        <v>0</v>
      </c>
      <c r="K142" s="17">
        <v>0</v>
      </c>
      <c r="L142" s="17">
        <v>0</v>
      </c>
      <c r="M142" s="20">
        <f t="shared" si="16"/>
        <v>0</v>
      </c>
      <c r="N142" s="20">
        <f t="shared" si="17"/>
        <v>750000</v>
      </c>
    </row>
    <row r="143" spans="1:14" ht="59.25" customHeight="1">
      <c r="A143" s="106">
        <v>14</v>
      </c>
      <c r="B143" s="17" t="s">
        <v>481</v>
      </c>
      <c r="C143" s="9" t="s">
        <v>30</v>
      </c>
      <c r="D143" s="17">
        <v>600000</v>
      </c>
      <c r="E143" s="17">
        <v>0</v>
      </c>
      <c r="F143" s="17">
        <v>600000</v>
      </c>
      <c r="G143" s="17">
        <v>0</v>
      </c>
      <c r="H143" s="20">
        <f t="shared" si="18"/>
        <v>600000</v>
      </c>
      <c r="I143" s="17">
        <v>0</v>
      </c>
      <c r="J143" s="17">
        <v>0</v>
      </c>
      <c r="K143" s="17">
        <v>0</v>
      </c>
      <c r="L143" s="17">
        <v>0</v>
      </c>
      <c r="M143" s="20">
        <f t="shared" si="16"/>
        <v>0</v>
      </c>
      <c r="N143" s="20">
        <f t="shared" si="17"/>
        <v>600000</v>
      </c>
    </row>
    <row r="144" spans="1:14" ht="66" customHeight="1">
      <c r="A144" s="106">
        <v>14</v>
      </c>
      <c r="B144" s="17" t="s">
        <v>482</v>
      </c>
      <c r="C144" s="9" t="s">
        <v>30</v>
      </c>
      <c r="D144" s="17">
        <v>600000</v>
      </c>
      <c r="E144" s="9">
        <v>0</v>
      </c>
      <c r="F144" s="9">
        <v>600000</v>
      </c>
      <c r="G144" s="9">
        <v>0</v>
      </c>
      <c r="H144" s="20">
        <f t="shared" si="18"/>
        <v>600000</v>
      </c>
      <c r="I144" s="17">
        <v>0</v>
      </c>
      <c r="J144" s="17">
        <v>0</v>
      </c>
      <c r="K144" s="17">
        <v>0</v>
      </c>
      <c r="L144" s="17">
        <v>0</v>
      </c>
      <c r="M144" s="20">
        <f t="shared" si="16"/>
        <v>0</v>
      </c>
      <c r="N144" s="20">
        <f t="shared" si="17"/>
        <v>600000</v>
      </c>
    </row>
    <row r="145" spans="1:14" ht="65.25" customHeight="1">
      <c r="A145" s="106">
        <v>14</v>
      </c>
      <c r="B145" s="17" t="s">
        <v>483</v>
      </c>
      <c r="C145" s="17" t="s">
        <v>30</v>
      </c>
      <c r="D145" s="17">
        <v>750000</v>
      </c>
      <c r="E145" s="17">
        <v>750000</v>
      </c>
      <c r="F145" s="17">
        <v>0</v>
      </c>
      <c r="G145" s="17">
        <v>0</v>
      </c>
      <c r="H145" s="20">
        <f t="shared" si="18"/>
        <v>750000</v>
      </c>
      <c r="I145" s="17">
        <v>0</v>
      </c>
      <c r="J145" s="17">
        <v>0</v>
      </c>
      <c r="K145" s="17">
        <v>0</v>
      </c>
      <c r="L145" s="17">
        <v>0</v>
      </c>
      <c r="M145" s="20">
        <f t="shared" si="16"/>
        <v>0</v>
      </c>
      <c r="N145" s="20">
        <f t="shared" si="17"/>
        <v>750000</v>
      </c>
    </row>
    <row r="146" spans="1:14" ht="58.5" customHeight="1">
      <c r="A146" s="106">
        <v>14</v>
      </c>
      <c r="B146" s="17" t="s">
        <v>484</v>
      </c>
      <c r="C146" s="17" t="s">
        <v>30</v>
      </c>
      <c r="D146" s="17">
        <v>600000</v>
      </c>
      <c r="E146" s="17">
        <v>600000</v>
      </c>
      <c r="F146" s="17">
        <v>0</v>
      </c>
      <c r="G146" s="17">
        <v>0</v>
      </c>
      <c r="H146" s="20">
        <f t="shared" si="18"/>
        <v>600000</v>
      </c>
      <c r="I146" s="17">
        <v>0</v>
      </c>
      <c r="J146" s="17">
        <v>0</v>
      </c>
      <c r="K146" s="17">
        <v>0</v>
      </c>
      <c r="L146" s="17">
        <v>0</v>
      </c>
      <c r="M146" s="20">
        <f t="shared" si="16"/>
        <v>0</v>
      </c>
      <c r="N146" s="20">
        <f t="shared" si="17"/>
        <v>600000</v>
      </c>
    </row>
    <row r="147" spans="1:14" ht="75" customHeight="1">
      <c r="A147" s="106">
        <v>14</v>
      </c>
      <c r="B147" s="17" t="s">
        <v>485</v>
      </c>
      <c r="C147" s="17" t="s">
        <v>30</v>
      </c>
      <c r="D147" s="17">
        <v>600000</v>
      </c>
      <c r="E147" s="17">
        <v>0</v>
      </c>
      <c r="F147" s="17">
        <v>0</v>
      </c>
      <c r="G147" s="17">
        <v>600000</v>
      </c>
      <c r="H147" s="20">
        <f t="shared" si="18"/>
        <v>600000</v>
      </c>
      <c r="I147" s="17">
        <v>0</v>
      </c>
      <c r="J147" s="17">
        <v>0</v>
      </c>
      <c r="K147" s="17">
        <v>0</v>
      </c>
      <c r="L147" s="17">
        <v>0</v>
      </c>
      <c r="M147" s="20">
        <f t="shared" si="16"/>
        <v>0</v>
      </c>
      <c r="N147" s="20">
        <f t="shared" si="17"/>
        <v>600000</v>
      </c>
    </row>
    <row r="148" spans="1:14" ht="43.5" customHeight="1">
      <c r="A148" s="106">
        <v>14</v>
      </c>
      <c r="B148" s="9"/>
      <c r="C148" s="9"/>
      <c r="D148" s="20" t="s">
        <v>93</v>
      </c>
      <c r="E148" s="20">
        <f>SUM(E133:E147)</f>
        <v>6500000</v>
      </c>
      <c r="F148" s="20">
        <f t="shared" ref="F148:G148" si="19">SUM(F133:F147)</f>
        <v>1950000</v>
      </c>
      <c r="G148" s="20">
        <f t="shared" si="19"/>
        <v>950000</v>
      </c>
      <c r="H148" s="20"/>
      <c r="I148" s="20" t="s">
        <v>94</v>
      </c>
      <c r="J148" s="20">
        <f>J133+J134</f>
        <v>0</v>
      </c>
      <c r="K148" s="20">
        <f>K133+K134</f>
        <v>0</v>
      </c>
      <c r="L148" s="20">
        <f>L133+L134</f>
        <v>0</v>
      </c>
      <c r="M148" s="20">
        <v>0</v>
      </c>
      <c r="N148" s="20"/>
    </row>
    <row r="149" spans="1:14" ht="42" customHeight="1">
      <c r="A149" s="106">
        <v>14</v>
      </c>
      <c r="B149" s="9"/>
      <c r="C149" s="9"/>
      <c r="D149" s="20" t="s">
        <v>102</v>
      </c>
      <c r="E149" s="9"/>
      <c r="F149" s="9"/>
      <c r="G149" s="9"/>
      <c r="H149" s="20">
        <f>SUM(H133:H148)</f>
        <v>9400000</v>
      </c>
      <c r="I149" s="20" t="s">
        <v>96</v>
      </c>
      <c r="J149" s="9"/>
      <c r="K149" s="9"/>
      <c r="L149" s="9"/>
      <c r="M149" s="9"/>
      <c r="N149" s="20">
        <f>SUM(N133:N148)</f>
        <v>9400000</v>
      </c>
    </row>
    <row r="150" spans="1:14" ht="30" customHeight="1">
      <c r="A150" s="8">
        <v>15</v>
      </c>
      <c r="B150" s="249" t="s">
        <v>486</v>
      </c>
      <c r="C150" s="250"/>
      <c r="D150" s="250"/>
      <c r="E150" s="250"/>
      <c r="F150" s="250"/>
      <c r="G150" s="250"/>
      <c r="H150" s="250"/>
      <c r="I150" s="250"/>
      <c r="J150" s="250"/>
      <c r="K150" s="250"/>
      <c r="L150" s="250"/>
      <c r="M150" s="250"/>
      <c r="N150" s="251"/>
    </row>
    <row r="151" spans="1:14" ht="32.25" customHeight="1">
      <c r="A151" s="142">
        <v>15</v>
      </c>
      <c r="B151" s="74" t="s">
        <v>101</v>
      </c>
      <c r="C151" s="140"/>
      <c r="D151" s="140"/>
      <c r="E151" s="140"/>
      <c r="F151" s="140"/>
      <c r="G151" s="140"/>
      <c r="H151" s="74">
        <f>E151+F151+G151</f>
        <v>0</v>
      </c>
      <c r="I151" s="140"/>
      <c r="J151" s="140"/>
      <c r="K151" s="140"/>
      <c r="L151" s="140"/>
      <c r="M151" s="74">
        <f>J151+K151+L151</f>
        <v>0</v>
      </c>
      <c r="N151" s="16">
        <f>H151+M151</f>
        <v>0</v>
      </c>
    </row>
    <row r="152" spans="1:14" ht="41.25" customHeight="1">
      <c r="A152" s="142">
        <v>15</v>
      </c>
      <c r="B152" s="74" t="s">
        <v>900</v>
      </c>
      <c r="C152" s="74" t="s">
        <v>30</v>
      </c>
      <c r="D152" s="141"/>
      <c r="E152" s="141">
        <v>200000</v>
      </c>
      <c r="F152" s="141">
        <v>313000</v>
      </c>
      <c r="G152" s="142"/>
      <c r="H152" s="141">
        <v>513000</v>
      </c>
      <c r="I152" s="142"/>
      <c r="J152" s="142"/>
      <c r="K152" s="142"/>
      <c r="L152" s="142"/>
      <c r="M152" s="203">
        <f t="shared" ref="M152:M153" si="20">J152+K152+L152</f>
        <v>0</v>
      </c>
      <c r="N152" s="194">
        <v>513000</v>
      </c>
    </row>
    <row r="153" spans="1:14" ht="55.5" customHeight="1">
      <c r="A153" s="142">
        <v>15</v>
      </c>
      <c r="B153" s="74" t="s">
        <v>914</v>
      </c>
      <c r="C153" s="74" t="s">
        <v>30</v>
      </c>
      <c r="D153" s="141"/>
      <c r="E153" s="141">
        <v>200000</v>
      </c>
      <c r="F153" s="141">
        <v>313000</v>
      </c>
      <c r="G153" s="142"/>
      <c r="H153" s="141">
        <v>513000</v>
      </c>
      <c r="I153" s="142"/>
      <c r="J153" s="142"/>
      <c r="K153" s="142"/>
      <c r="L153" s="142"/>
      <c r="M153" s="203">
        <f t="shared" si="20"/>
        <v>0</v>
      </c>
      <c r="N153" s="194">
        <v>513001</v>
      </c>
    </row>
    <row r="154" spans="1:14" ht="32.25" customHeight="1">
      <c r="A154" s="142">
        <v>15</v>
      </c>
      <c r="B154" s="74" t="s">
        <v>904</v>
      </c>
      <c r="C154" s="74" t="s">
        <v>30</v>
      </c>
      <c r="D154" s="141"/>
      <c r="E154" s="141"/>
      <c r="F154" s="141">
        <v>200000</v>
      </c>
      <c r="G154" s="142">
        <v>313000</v>
      </c>
      <c r="H154" s="141">
        <v>200000</v>
      </c>
      <c r="I154" s="142"/>
      <c r="J154" s="142"/>
      <c r="K154" s="142"/>
      <c r="L154" s="142"/>
      <c r="M154" s="203"/>
      <c r="N154" s="194">
        <v>513000</v>
      </c>
    </row>
    <row r="155" spans="1:14" ht="33.75" customHeight="1">
      <c r="A155" s="142">
        <v>15</v>
      </c>
      <c r="B155" s="74" t="s">
        <v>907</v>
      </c>
      <c r="C155" s="74" t="s">
        <v>30</v>
      </c>
      <c r="D155" s="141"/>
      <c r="E155" s="141"/>
      <c r="F155" s="141">
        <v>513000</v>
      </c>
      <c r="G155" s="142"/>
      <c r="H155" s="141">
        <v>513000</v>
      </c>
      <c r="I155" s="142"/>
      <c r="J155" s="142"/>
      <c r="K155" s="142"/>
      <c r="L155" s="142"/>
      <c r="M155" s="203">
        <f t="shared" ref="M155" si="21">J155+K155+L155</f>
        <v>0</v>
      </c>
      <c r="N155" s="194">
        <v>513000</v>
      </c>
    </row>
    <row r="156" spans="1:14" ht="45" customHeight="1">
      <c r="A156" s="142">
        <v>15</v>
      </c>
      <c r="B156" s="74" t="s">
        <v>905</v>
      </c>
      <c r="C156" s="74" t="s">
        <v>30</v>
      </c>
      <c r="D156" s="204"/>
      <c r="E156" s="141">
        <v>1023000</v>
      </c>
      <c r="F156" s="141">
        <v>700000</v>
      </c>
      <c r="G156" s="141"/>
      <c r="H156" s="141">
        <v>1723000</v>
      </c>
      <c r="I156" s="142"/>
      <c r="J156" s="205">
        <v>10000000</v>
      </c>
      <c r="K156" s="205">
        <v>2500000</v>
      </c>
      <c r="L156" s="142"/>
      <c r="M156" s="205">
        <v>12500000</v>
      </c>
      <c r="N156" s="195">
        <f>H156+M156</f>
        <v>14223000</v>
      </c>
    </row>
    <row r="157" spans="1:14" ht="37.5" customHeight="1">
      <c r="A157" s="142">
        <v>15</v>
      </c>
      <c r="B157" s="74" t="s">
        <v>915</v>
      </c>
      <c r="C157" s="74" t="s">
        <v>30</v>
      </c>
      <c r="D157" s="204"/>
      <c r="E157" s="141"/>
      <c r="F157" s="141"/>
      <c r="G157" s="141">
        <v>300000</v>
      </c>
      <c r="H157" s="141"/>
      <c r="I157" s="142"/>
      <c r="J157" s="205"/>
      <c r="K157" s="205"/>
      <c r="L157" s="141">
        <v>300000</v>
      </c>
      <c r="M157" s="205"/>
      <c r="N157" s="195"/>
    </row>
    <row r="158" spans="1:14" ht="53.25" customHeight="1">
      <c r="A158" s="142">
        <v>15</v>
      </c>
      <c r="B158" s="74" t="s">
        <v>916</v>
      </c>
      <c r="C158" s="74" t="s">
        <v>30</v>
      </c>
      <c r="D158" s="204"/>
      <c r="E158" s="141"/>
      <c r="F158" s="141">
        <v>300000</v>
      </c>
      <c r="G158" s="141"/>
      <c r="H158" s="141"/>
      <c r="I158" s="142"/>
      <c r="J158" s="205"/>
      <c r="K158" s="205"/>
      <c r="L158" s="141">
        <v>300000</v>
      </c>
      <c r="M158" s="205"/>
      <c r="N158" s="195"/>
    </row>
    <row r="159" spans="1:14" ht="54.75" customHeight="1">
      <c r="A159" s="142">
        <v>15</v>
      </c>
      <c r="B159" s="74" t="s">
        <v>913</v>
      </c>
      <c r="C159" s="74" t="s">
        <v>30</v>
      </c>
      <c r="D159" s="142"/>
      <c r="E159" s="142">
        <v>0</v>
      </c>
      <c r="F159" s="142">
        <v>0</v>
      </c>
      <c r="G159" s="142">
        <v>0</v>
      </c>
      <c r="H159" s="142">
        <v>0</v>
      </c>
      <c r="I159" s="74" t="s">
        <v>94</v>
      </c>
      <c r="J159" s="142"/>
      <c r="K159" s="205">
        <v>109375</v>
      </c>
      <c r="L159" s="205">
        <v>518750</v>
      </c>
      <c r="M159" s="205">
        <v>687500</v>
      </c>
      <c r="N159" s="195">
        <f>H159+M159</f>
        <v>687500</v>
      </c>
    </row>
    <row r="160" spans="1:14" ht="53.25" customHeight="1">
      <c r="A160" s="15">
        <v>15</v>
      </c>
      <c r="B160" s="14" t="s">
        <v>917</v>
      </c>
      <c r="C160" s="14" t="s">
        <v>30</v>
      </c>
      <c r="D160" s="15"/>
      <c r="E160" s="196">
        <v>1400000</v>
      </c>
      <c r="F160" s="196">
        <v>1500000</v>
      </c>
      <c r="G160" s="196">
        <v>4100000</v>
      </c>
      <c r="H160" s="197">
        <f>SUM(E160:G160)</f>
        <v>7000000</v>
      </c>
      <c r="I160" s="14"/>
      <c r="J160" s="15"/>
      <c r="K160" s="195"/>
      <c r="L160" s="195"/>
      <c r="M160" s="195"/>
      <c r="N160" s="195">
        <f>SUM(H160:I160)</f>
        <v>7000000</v>
      </c>
    </row>
    <row r="161" spans="1:14" ht="87.75" customHeight="1">
      <c r="A161" s="15">
        <v>15</v>
      </c>
      <c r="B161" s="14" t="s">
        <v>895</v>
      </c>
      <c r="C161" s="14" t="s">
        <v>30</v>
      </c>
      <c r="D161" s="198"/>
      <c r="E161" s="197"/>
      <c r="F161" s="196">
        <v>1500000</v>
      </c>
      <c r="G161" s="196"/>
      <c r="H161" s="196">
        <f>SUM(E161:G161)</f>
        <v>1500000</v>
      </c>
      <c r="I161" s="14"/>
      <c r="J161" s="15"/>
      <c r="K161" s="195"/>
      <c r="L161" s="195"/>
      <c r="M161" s="195"/>
      <c r="N161" s="195">
        <f t="shared" ref="N161:N163" si="22">SUM(H161:I161)</f>
        <v>1500000</v>
      </c>
    </row>
    <row r="162" spans="1:14" ht="37.5" customHeight="1">
      <c r="A162" s="15">
        <v>15</v>
      </c>
      <c r="B162" s="14" t="s">
        <v>918</v>
      </c>
      <c r="C162" s="14" t="s">
        <v>30</v>
      </c>
      <c r="D162" s="198"/>
      <c r="E162" s="197">
        <f>3*(60000*4+100000)</f>
        <v>1020000</v>
      </c>
      <c r="F162" s="196"/>
      <c r="G162" s="196"/>
      <c r="H162" s="196">
        <f t="shared" ref="H162:H163" si="23">SUM(E162:G162)</f>
        <v>1020000</v>
      </c>
      <c r="I162" s="14"/>
      <c r="J162" s="15"/>
      <c r="K162" s="195"/>
      <c r="L162" s="195"/>
      <c r="M162" s="195"/>
      <c r="N162" s="195">
        <f t="shared" si="22"/>
        <v>1020000</v>
      </c>
    </row>
    <row r="163" spans="1:14" ht="54" customHeight="1">
      <c r="A163" s="15">
        <v>15</v>
      </c>
      <c r="B163" s="14" t="s">
        <v>919</v>
      </c>
      <c r="C163" s="14" t="s">
        <v>30</v>
      </c>
      <c r="D163" s="198"/>
      <c r="E163" s="197">
        <f>3*(60000*4+100000)</f>
        <v>1020000</v>
      </c>
      <c r="F163" s="196"/>
      <c r="G163" s="196"/>
      <c r="H163" s="196">
        <f t="shared" si="23"/>
        <v>1020000</v>
      </c>
      <c r="I163" s="14"/>
      <c r="J163" s="15"/>
      <c r="K163" s="195"/>
      <c r="L163" s="195"/>
      <c r="M163" s="195"/>
      <c r="N163" s="195">
        <f t="shared" si="22"/>
        <v>1020000</v>
      </c>
    </row>
    <row r="164" spans="1:14" ht="38.25" customHeight="1">
      <c r="A164" s="15">
        <v>15</v>
      </c>
      <c r="B164" s="15"/>
      <c r="C164" s="15"/>
      <c r="D164" s="16" t="s">
        <v>93</v>
      </c>
      <c r="E164" s="202">
        <f>SUM(E152:E163)</f>
        <v>4863000</v>
      </c>
      <c r="F164" s="202">
        <f>SUM(F152:F163)</f>
        <v>5339000</v>
      </c>
      <c r="G164" s="202">
        <f>SUM(G152:G163)</f>
        <v>4713000</v>
      </c>
      <c r="H164" s="16"/>
      <c r="I164" s="16" t="s">
        <v>94</v>
      </c>
      <c r="J164" s="16">
        <f>SUM(J152:J159)</f>
        <v>10000000</v>
      </c>
      <c r="K164" s="16">
        <f>SUM(K152:K159)</f>
        <v>2609375</v>
      </c>
      <c r="L164" s="16">
        <f>SUM(L152:L159)</f>
        <v>1118750</v>
      </c>
      <c r="M164" s="16"/>
      <c r="N164" s="199"/>
    </row>
    <row r="165" spans="1:14" ht="51" customHeight="1">
      <c r="A165" s="15">
        <v>15</v>
      </c>
      <c r="B165" s="15"/>
      <c r="C165" s="15"/>
      <c r="D165" s="16" t="s">
        <v>95</v>
      </c>
      <c r="E165" s="200"/>
      <c r="F165" s="15"/>
      <c r="G165" s="15"/>
      <c r="H165" s="202">
        <f>SUM(H152:H163)</f>
        <v>14002000</v>
      </c>
      <c r="I165" s="16" t="s">
        <v>96</v>
      </c>
      <c r="J165" s="15"/>
      <c r="K165" s="15"/>
      <c r="L165" s="15"/>
      <c r="M165" s="201">
        <f>SUM(M152:M164)</f>
        <v>13187500</v>
      </c>
      <c r="N165" s="200">
        <f>SUM(N152:N164)</f>
        <v>27502501</v>
      </c>
    </row>
    <row r="166" spans="1:14" ht="30" customHeight="1">
      <c r="A166" s="64">
        <v>16</v>
      </c>
      <c r="B166" s="249" t="s">
        <v>487</v>
      </c>
      <c r="C166" s="250"/>
      <c r="D166" s="250"/>
      <c r="E166" s="250"/>
      <c r="F166" s="250"/>
      <c r="G166" s="250"/>
      <c r="H166" s="250"/>
      <c r="I166" s="250"/>
      <c r="J166" s="250"/>
      <c r="K166" s="250"/>
      <c r="L166" s="250"/>
      <c r="M166" s="250"/>
      <c r="N166" s="251"/>
    </row>
    <row r="167" spans="1:14" ht="30" customHeight="1">
      <c r="A167" s="9">
        <v>16</v>
      </c>
      <c r="B167" s="9" t="s">
        <v>114</v>
      </c>
      <c r="C167" s="9" t="s">
        <v>114</v>
      </c>
      <c r="D167" s="9" t="s">
        <v>114</v>
      </c>
      <c r="E167" s="9" t="s">
        <v>114</v>
      </c>
      <c r="F167" s="9" t="s">
        <v>114</v>
      </c>
      <c r="G167" s="9" t="s">
        <v>114</v>
      </c>
      <c r="H167" s="9" t="s">
        <v>114</v>
      </c>
      <c r="I167" s="9" t="s">
        <v>114</v>
      </c>
      <c r="J167" s="9" t="s">
        <v>114</v>
      </c>
      <c r="K167" s="9" t="s">
        <v>114</v>
      </c>
      <c r="L167" s="9" t="s">
        <v>114</v>
      </c>
      <c r="M167" s="9" t="s">
        <v>114</v>
      </c>
      <c r="N167" s="9" t="s">
        <v>114</v>
      </c>
    </row>
    <row r="168" spans="1:14" ht="30" customHeight="1">
      <c r="A168" s="8">
        <v>17</v>
      </c>
      <c r="B168" s="249" t="s">
        <v>489</v>
      </c>
      <c r="C168" s="250"/>
      <c r="D168" s="250"/>
      <c r="E168" s="250"/>
      <c r="F168" s="250"/>
      <c r="G168" s="250"/>
      <c r="H168" s="250"/>
      <c r="I168" s="250"/>
      <c r="J168" s="250"/>
      <c r="K168" s="250"/>
      <c r="L168" s="250"/>
      <c r="M168" s="250"/>
      <c r="N168" s="251"/>
    </row>
    <row r="169" spans="1:14" ht="41.25" customHeight="1">
      <c r="A169" s="9">
        <v>17</v>
      </c>
      <c r="B169" s="20" t="s">
        <v>491</v>
      </c>
      <c r="C169" s="20" t="s">
        <v>493</v>
      </c>
      <c r="D169" s="20"/>
      <c r="E169" s="20">
        <v>0</v>
      </c>
      <c r="F169" s="20">
        <v>3047</v>
      </c>
      <c r="G169" s="20">
        <v>0</v>
      </c>
      <c r="H169" s="20">
        <f>E169+F169+G169</f>
        <v>3047</v>
      </c>
      <c r="I169" s="20"/>
      <c r="J169" s="20">
        <v>0</v>
      </c>
      <c r="K169" s="20">
        <v>0</v>
      </c>
      <c r="L169" s="20">
        <v>0</v>
      </c>
      <c r="M169" s="20">
        <f>J169+K169+L169</f>
        <v>0</v>
      </c>
      <c r="N169" s="20">
        <f>H169+M169</f>
        <v>3047</v>
      </c>
    </row>
    <row r="170" spans="1:14" ht="65.25" customHeight="1">
      <c r="A170" s="9">
        <v>17</v>
      </c>
      <c r="B170" s="9"/>
      <c r="C170" s="9"/>
      <c r="D170" s="20" t="s">
        <v>241</v>
      </c>
      <c r="E170" s="20">
        <f>E169</f>
        <v>0</v>
      </c>
      <c r="F170" s="20">
        <f>F169</f>
        <v>3047</v>
      </c>
      <c r="G170" s="20">
        <f>G169</f>
        <v>0</v>
      </c>
      <c r="H170" s="20">
        <f>E170+F170+G170</f>
        <v>3047</v>
      </c>
      <c r="I170" s="20" t="s">
        <v>94</v>
      </c>
      <c r="J170" s="20">
        <f>J169</f>
        <v>0</v>
      </c>
      <c r="K170" s="20">
        <f>K169</f>
        <v>0</v>
      </c>
      <c r="L170" s="20">
        <f>L169</f>
        <v>0</v>
      </c>
      <c r="M170" s="20">
        <v>0</v>
      </c>
      <c r="N170" s="20">
        <f>H170+M170</f>
        <v>3047</v>
      </c>
    </row>
    <row r="171" spans="1:14" ht="30" customHeight="1">
      <c r="A171" s="63">
        <v>18</v>
      </c>
      <c r="B171" s="269" t="s">
        <v>494</v>
      </c>
      <c r="C171" s="269"/>
      <c r="D171" s="269"/>
      <c r="E171" s="269"/>
      <c r="F171" s="269"/>
      <c r="G171" s="269"/>
      <c r="H171" s="269"/>
      <c r="I171" s="269"/>
      <c r="J171" s="269"/>
      <c r="K171" s="269"/>
      <c r="L171" s="269"/>
      <c r="M171" s="269"/>
      <c r="N171" s="269"/>
    </row>
    <row r="172" spans="1:14" ht="39.950000000000003" customHeight="1">
      <c r="A172" s="9">
        <v>18</v>
      </c>
      <c r="B172" s="80" t="s">
        <v>518</v>
      </c>
      <c r="C172" s="17" t="s">
        <v>498</v>
      </c>
      <c r="D172" s="58">
        <v>0</v>
      </c>
      <c r="E172" s="58">
        <v>407000</v>
      </c>
      <c r="F172" s="58">
        <v>0</v>
      </c>
      <c r="G172" s="58">
        <v>0</v>
      </c>
      <c r="H172" s="58">
        <f t="shared" ref="H172:H174" si="24">E172+F172+G172</f>
        <v>407000</v>
      </c>
      <c r="I172" s="58">
        <v>0</v>
      </c>
      <c r="J172" s="58">
        <v>18000</v>
      </c>
      <c r="K172" s="58">
        <v>0</v>
      </c>
      <c r="L172" s="58">
        <v>0</v>
      </c>
      <c r="M172" s="58">
        <f t="shared" ref="M172:M174" si="25">J172+K172+L172</f>
        <v>18000</v>
      </c>
      <c r="N172" s="157">
        <v>425000</v>
      </c>
    </row>
    <row r="173" spans="1:14" ht="39.950000000000003" customHeight="1">
      <c r="A173" s="9">
        <v>18</v>
      </c>
      <c r="B173" s="80" t="s">
        <v>519</v>
      </c>
      <c r="C173" s="17" t="s">
        <v>498</v>
      </c>
      <c r="D173" s="58">
        <v>0</v>
      </c>
      <c r="E173" s="58">
        <v>175000</v>
      </c>
      <c r="F173" s="58">
        <v>0</v>
      </c>
      <c r="G173" s="58">
        <v>0</v>
      </c>
      <c r="H173" s="58">
        <f t="shared" si="24"/>
        <v>175000</v>
      </c>
      <c r="I173" s="58">
        <v>0</v>
      </c>
      <c r="J173" s="58">
        <v>0</v>
      </c>
      <c r="K173" s="58">
        <v>0</v>
      </c>
      <c r="L173" s="58">
        <v>0</v>
      </c>
      <c r="M173" s="58">
        <f t="shared" si="25"/>
        <v>0</v>
      </c>
      <c r="N173" s="157">
        <v>175000</v>
      </c>
    </row>
    <row r="174" spans="1:14" ht="39.950000000000003" customHeight="1">
      <c r="A174" s="9">
        <v>18</v>
      </c>
      <c r="B174" s="17" t="s">
        <v>520</v>
      </c>
      <c r="C174" s="17" t="s">
        <v>498</v>
      </c>
      <c r="D174" s="58">
        <v>0</v>
      </c>
      <c r="E174" s="58">
        <v>407000</v>
      </c>
      <c r="F174" s="58">
        <v>0</v>
      </c>
      <c r="G174" s="58">
        <v>0</v>
      </c>
      <c r="H174" s="58">
        <f t="shared" si="24"/>
        <v>407000</v>
      </c>
      <c r="I174" s="58">
        <v>0</v>
      </c>
      <c r="J174" s="58">
        <v>36000</v>
      </c>
      <c r="K174" s="58">
        <v>0</v>
      </c>
      <c r="L174" s="58">
        <v>0</v>
      </c>
      <c r="M174" s="58">
        <f t="shared" si="25"/>
        <v>36000</v>
      </c>
      <c r="N174" s="157">
        <v>443000</v>
      </c>
    </row>
    <row r="175" spans="1:14" ht="30" customHeight="1">
      <c r="A175" s="8">
        <v>19</v>
      </c>
      <c r="B175" s="249" t="s">
        <v>521</v>
      </c>
      <c r="C175" s="250"/>
      <c r="D175" s="250"/>
      <c r="E175" s="250"/>
      <c r="F175" s="250"/>
      <c r="G175" s="250"/>
      <c r="H175" s="250"/>
      <c r="I175" s="250"/>
      <c r="J175" s="250"/>
      <c r="K175" s="250"/>
      <c r="L175" s="250"/>
      <c r="M175" s="250"/>
      <c r="N175" s="251"/>
    </row>
    <row r="176" spans="1:14" ht="42" customHeight="1">
      <c r="A176" s="9">
        <v>19</v>
      </c>
      <c r="B176" s="17" t="s">
        <v>530</v>
      </c>
      <c r="C176" s="17" t="s">
        <v>55</v>
      </c>
      <c r="D176" s="17">
        <v>423000</v>
      </c>
      <c r="E176" s="17">
        <v>0</v>
      </c>
      <c r="F176" s="17">
        <v>423000</v>
      </c>
      <c r="G176" s="17">
        <v>0</v>
      </c>
      <c r="H176" s="29">
        <f t="shared" ref="H176" si="26">E176+F176+G176</f>
        <v>423000</v>
      </c>
      <c r="I176" s="17"/>
      <c r="J176" s="17"/>
      <c r="K176" s="17"/>
      <c r="L176" s="17"/>
      <c r="M176" s="29">
        <f t="shared" ref="M176" si="27">J176+K176+L176</f>
        <v>0</v>
      </c>
      <c r="N176" s="29">
        <f t="shared" ref="N176" si="28">M176+H176</f>
        <v>423000</v>
      </c>
    </row>
    <row r="177" spans="1:14" ht="40.5" customHeight="1">
      <c r="A177" s="9">
        <v>19</v>
      </c>
      <c r="B177" s="132" t="s">
        <v>527</v>
      </c>
      <c r="C177" s="17" t="s">
        <v>531</v>
      </c>
      <c r="D177" s="17" t="s">
        <v>532</v>
      </c>
      <c r="E177" s="130"/>
      <c r="F177" s="58"/>
      <c r="G177" s="58"/>
      <c r="H177" s="17">
        <f>E177+F177+G177</f>
        <v>0</v>
      </c>
      <c r="I177" s="17" t="s">
        <v>528</v>
      </c>
      <c r="J177" s="17"/>
      <c r="K177" s="17"/>
      <c r="L177" s="17"/>
      <c r="M177" s="17">
        <f>J177+K177+L177</f>
        <v>0</v>
      </c>
      <c r="N177" s="17">
        <f>H177+M177</f>
        <v>0</v>
      </c>
    </row>
    <row r="178" spans="1:14" ht="45.75" customHeight="1">
      <c r="A178" s="9">
        <v>19</v>
      </c>
      <c r="B178" s="131" t="s">
        <v>529</v>
      </c>
      <c r="C178" s="17" t="s">
        <v>531</v>
      </c>
      <c r="D178" s="17" t="s">
        <v>532</v>
      </c>
      <c r="E178" s="17"/>
      <c r="F178" s="17"/>
      <c r="G178" s="17"/>
      <c r="H178" s="17">
        <f>E178+F178+G178</f>
        <v>0</v>
      </c>
      <c r="I178" s="17"/>
      <c r="J178" s="17"/>
      <c r="K178" s="17"/>
      <c r="L178" s="17"/>
      <c r="M178" s="17">
        <f>J178+K178+L178</f>
        <v>0</v>
      </c>
      <c r="N178" s="17">
        <f>H178+M178</f>
        <v>0</v>
      </c>
    </row>
    <row r="179" spans="1:14" ht="41.25" customHeight="1">
      <c r="A179" s="9">
        <v>19</v>
      </c>
      <c r="B179" s="130"/>
      <c r="C179" s="130"/>
      <c r="D179" s="17" t="s">
        <v>93</v>
      </c>
      <c r="E179" s="29">
        <f>SUM(E176:E178)</f>
        <v>0</v>
      </c>
      <c r="F179" s="29">
        <f>SUM(F176:F178)</f>
        <v>423000</v>
      </c>
      <c r="G179" s="29">
        <f>SUM(G176:G178)</f>
        <v>0</v>
      </c>
      <c r="H179" s="29">
        <f>SUM(H176:H178)</f>
        <v>423000</v>
      </c>
      <c r="I179" s="17" t="s">
        <v>94</v>
      </c>
      <c r="J179" s="29">
        <f>SUM(J176:J178)</f>
        <v>0</v>
      </c>
      <c r="K179" s="29">
        <f>SUM(K176:K178)</f>
        <v>0</v>
      </c>
      <c r="L179" s="29">
        <f>SUM(L176:L178)</f>
        <v>0</v>
      </c>
      <c r="M179" s="29">
        <f>SUM(M176:M178)</f>
        <v>0</v>
      </c>
      <c r="N179" s="29">
        <f>M179+H179</f>
        <v>423000</v>
      </c>
    </row>
    <row r="180" spans="1:14" ht="42.75" customHeight="1">
      <c r="A180" s="9">
        <v>19</v>
      </c>
      <c r="B180" s="130"/>
      <c r="C180" s="130"/>
      <c r="D180" s="17" t="s">
        <v>125</v>
      </c>
      <c r="E180" s="130"/>
      <c r="F180" s="130"/>
      <c r="G180" s="130"/>
      <c r="H180" s="17"/>
      <c r="I180" s="17" t="s">
        <v>126</v>
      </c>
      <c r="J180" s="130"/>
      <c r="K180" s="130"/>
      <c r="L180" s="130"/>
      <c r="M180" s="133"/>
      <c r="N180" s="130"/>
    </row>
    <row r="181" spans="1:14" ht="30" customHeight="1">
      <c r="A181" s="8">
        <v>20</v>
      </c>
      <c r="B181" s="270" t="s">
        <v>533</v>
      </c>
      <c r="C181" s="271"/>
      <c r="D181" s="271"/>
      <c r="E181" s="271"/>
      <c r="F181" s="271"/>
      <c r="G181" s="271"/>
      <c r="H181" s="271"/>
      <c r="I181" s="271"/>
      <c r="J181" s="271"/>
      <c r="K181" s="271"/>
      <c r="L181" s="271"/>
      <c r="M181" s="271"/>
      <c r="N181" s="272"/>
    </row>
    <row r="182" spans="1:14" ht="30.75" customHeight="1">
      <c r="A182" s="9">
        <v>20</v>
      </c>
      <c r="B182" s="74" t="s">
        <v>546</v>
      </c>
      <c r="C182" s="74" t="s">
        <v>30</v>
      </c>
      <c r="D182" s="140"/>
      <c r="E182" s="141">
        <v>200000</v>
      </c>
      <c r="F182" s="141">
        <v>313000</v>
      </c>
      <c r="G182" s="142"/>
      <c r="H182" s="141">
        <v>513000</v>
      </c>
      <c r="I182" s="142"/>
      <c r="J182" s="142"/>
      <c r="K182" s="143">
        <v>100000000</v>
      </c>
      <c r="L182" s="143">
        <v>48800000</v>
      </c>
      <c r="M182" s="144">
        <v>0</v>
      </c>
      <c r="N182" s="143">
        <f>H182+K182+L182</f>
        <v>149313000</v>
      </c>
    </row>
    <row r="183" spans="1:14" ht="39.75" customHeight="1">
      <c r="A183" s="9">
        <v>20</v>
      </c>
      <c r="B183" s="74" t="s">
        <v>547</v>
      </c>
      <c r="C183" s="74" t="s">
        <v>548</v>
      </c>
      <c r="D183" s="145">
        <v>350000</v>
      </c>
      <c r="E183" s="145">
        <v>350000</v>
      </c>
      <c r="F183" s="74">
        <v>0</v>
      </c>
      <c r="G183" s="74"/>
      <c r="H183" s="145">
        <v>350000</v>
      </c>
      <c r="I183" s="140"/>
      <c r="J183" s="140"/>
      <c r="K183" s="140"/>
      <c r="L183" s="140"/>
      <c r="M183" s="140"/>
      <c r="N183" s="145">
        <v>350000</v>
      </c>
    </row>
    <row r="184" spans="1:14" ht="36" customHeight="1">
      <c r="A184" s="9">
        <v>20</v>
      </c>
      <c r="B184" s="80" t="s">
        <v>549</v>
      </c>
      <c r="C184" s="79" t="s">
        <v>30</v>
      </c>
      <c r="D184" s="79"/>
      <c r="E184" s="79"/>
      <c r="F184" s="79"/>
      <c r="G184" s="79"/>
      <c r="H184" s="79"/>
      <c r="I184" s="79"/>
      <c r="J184" s="79"/>
      <c r="K184" s="146">
        <v>6175000</v>
      </c>
      <c r="L184" s="79"/>
      <c r="M184" s="79"/>
      <c r="N184" s="146">
        <v>6175000</v>
      </c>
    </row>
    <row r="185" spans="1:14" ht="41.25" customHeight="1">
      <c r="A185" s="9">
        <v>20</v>
      </c>
      <c r="B185" s="80" t="s">
        <v>550</v>
      </c>
      <c r="C185" s="79" t="s">
        <v>30</v>
      </c>
      <c r="D185" s="79"/>
      <c r="E185" s="79"/>
      <c r="F185" s="79"/>
      <c r="G185" s="79"/>
      <c r="H185" s="79"/>
      <c r="I185" s="79"/>
      <c r="J185" s="79"/>
      <c r="K185" s="146">
        <v>6175000</v>
      </c>
      <c r="L185" s="79"/>
      <c r="M185" s="79"/>
      <c r="N185" s="146">
        <v>6175000</v>
      </c>
    </row>
    <row r="186" spans="1:14" ht="77.25" customHeight="1">
      <c r="A186" s="9">
        <v>20</v>
      </c>
      <c r="B186" s="80" t="s">
        <v>551</v>
      </c>
      <c r="C186" s="79" t="s">
        <v>30</v>
      </c>
      <c r="D186" s="79"/>
      <c r="E186" s="79"/>
      <c r="F186" s="79"/>
      <c r="G186" s="79"/>
      <c r="H186" s="79"/>
      <c r="I186" s="79"/>
      <c r="J186" s="79"/>
      <c r="K186" s="146">
        <v>6175000</v>
      </c>
      <c r="L186" s="79"/>
      <c r="M186" s="79"/>
      <c r="N186" s="146">
        <v>6175000</v>
      </c>
    </row>
    <row r="187" spans="1:14" ht="87" customHeight="1">
      <c r="A187" s="9">
        <v>20</v>
      </c>
      <c r="B187" s="80" t="s">
        <v>552</v>
      </c>
      <c r="C187" s="79" t="s">
        <v>30</v>
      </c>
      <c r="D187" s="79"/>
      <c r="E187" s="79"/>
      <c r="F187" s="79"/>
      <c r="G187" s="79"/>
      <c r="H187" s="79"/>
      <c r="I187" s="79"/>
      <c r="J187" s="79"/>
      <c r="K187" s="146">
        <v>6175000</v>
      </c>
      <c r="L187" s="79"/>
      <c r="M187" s="79"/>
      <c r="N187" s="146">
        <v>6175000</v>
      </c>
    </row>
    <row r="188" spans="1:14" ht="58.5" customHeight="1">
      <c r="A188" s="9">
        <v>20</v>
      </c>
      <c r="B188" s="80" t="s">
        <v>553</v>
      </c>
      <c r="C188" s="79" t="s">
        <v>30</v>
      </c>
      <c r="D188" s="79"/>
      <c r="E188" s="79"/>
      <c r="F188" s="79"/>
      <c r="G188" s="79"/>
      <c r="H188" s="79"/>
      <c r="I188" s="79"/>
      <c r="J188" s="79"/>
      <c r="K188" s="79"/>
      <c r="L188" s="146">
        <v>6175000</v>
      </c>
      <c r="M188" s="79"/>
      <c r="N188" s="146">
        <v>6175000</v>
      </c>
    </row>
    <row r="189" spans="1:14" ht="63" customHeight="1">
      <c r="A189" s="9">
        <v>20</v>
      </c>
      <c r="B189" s="80" t="s">
        <v>554</v>
      </c>
      <c r="C189" s="79" t="s">
        <v>30</v>
      </c>
      <c r="D189" s="79"/>
      <c r="E189" s="79"/>
      <c r="F189" s="79"/>
      <c r="G189" s="79"/>
      <c r="H189" s="79"/>
      <c r="I189" s="79"/>
      <c r="J189" s="79"/>
      <c r="K189" s="79"/>
      <c r="L189" s="146">
        <v>6175000</v>
      </c>
      <c r="M189" s="79"/>
      <c r="N189" s="146">
        <v>6175000</v>
      </c>
    </row>
    <row r="190" spans="1:14" ht="39" customHeight="1">
      <c r="A190" s="9">
        <v>20</v>
      </c>
      <c r="B190" s="80" t="s">
        <v>545</v>
      </c>
      <c r="C190" s="79" t="s">
        <v>30</v>
      </c>
      <c r="D190" s="79"/>
      <c r="E190" s="79"/>
      <c r="F190" s="79"/>
      <c r="G190" s="79"/>
      <c r="H190" s="79"/>
      <c r="I190" s="79"/>
      <c r="J190" s="79"/>
      <c r="K190" s="79"/>
      <c r="L190" s="146">
        <v>6175000</v>
      </c>
      <c r="M190" s="79"/>
      <c r="N190" s="146">
        <v>6175000</v>
      </c>
    </row>
    <row r="191" spans="1:14" ht="30" customHeight="1">
      <c r="A191" s="61">
        <v>21</v>
      </c>
      <c r="B191" s="249" t="s">
        <v>555</v>
      </c>
      <c r="C191" s="250"/>
      <c r="D191" s="250"/>
      <c r="E191" s="250"/>
      <c r="F191" s="250"/>
      <c r="G191" s="250"/>
      <c r="H191" s="250"/>
      <c r="I191" s="250"/>
      <c r="J191" s="250"/>
      <c r="K191" s="250"/>
      <c r="L191" s="250"/>
      <c r="M191" s="250"/>
      <c r="N191" s="251"/>
    </row>
    <row r="192" spans="1:14" ht="30" customHeight="1">
      <c r="A192" s="9">
        <v>21</v>
      </c>
      <c r="B192" s="9" t="s">
        <v>114</v>
      </c>
      <c r="C192" s="9" t="s">
        <v>114</v>
      </c>
      <c r="D192" s="9" t="s">
        <v>114</v>
      </c>
      <c r="E192" s="9" t="s">
        <v>114</v>
      </c>
      <c r="F192" s="9" t="s">
        <v>114</v>
      </c>
      <c r="G192" s="9" t="s">
        <v>114</v>
      </c>
      <c r="H192" s="9" t="s">
        <v>114</v>
      </c>
      <c r="I192" s="9" t="s">
        <v>114</v>
      </c>
      <c r="J192" s="9" t="s">
        <v>114</v>
      </c>
      <c r="K192" s="9" t="s">
        <v>114</v>
      </c>
      <c r="L192" s="9" t="s">
        <v>114</v>
      </c>
      <c r="M192" s="9" t="s">
        <v>114</v>
      </c>
      <c r="N192" s="9" t="s">
        <v>114</v>
      </c>
    </row>
    <row r="193" spans="1:14" ht="30" customHeight="1">
      <c r="A193" s="135">
        <v>22</v>
      </c>
      <c r="B193" s="249" t="s">
        <v>556</v>
      </c>
      <c r="C193" s="250"/>
      <c r="D193" s="250"/>
      <c r="E193" s="250"/>
      <c r="F193" s="250"/>
      <c r="G193" s="250"/>
      <c r="H193" s="250"/>
      <c r="I193" s="250"/>
      <c r="J193" s="250"/>
      <c r="K193" s="250"/>
      <c r="L193" s="250"/>
      <c r="M193" s="250"/>
      <c r="N193" s="251"/>
    </row>
    <row r="194" spans="1:14" ht="261.75" customHeight="1">
      <c r="A194" s="9">
        <v>22</v>
      </c>
      <c r="B194" s="20" t="s">
        <v>565</v>
      </c>
      <c r="C194" s="20" t="s">
        <v>557</v>
      </c>
      <c r="D194" s="20" t="s">
        <v>566</v>
      </c>
      <c r="E194" s="20">
        <v>0</v>
      </c>
      <c r="F194" s="149">
        <v>260744000</v>
      </c>
      <c r="G194" s="149">
        <v>324887000</v>
      </c>
      <c r="H194" s="149">
        <v>585631000</v>
      </c>
      <c r="I194" s="20" t="s">
        <v>567</v>
      </c>
      <c r="J194" s="58">
        <v>993000</v>
      </c>
      <c r="K194" s="58">
        <v>726000</v>
      </c>
      <c r="L194" s="58">
        <v>632000</v>
      </c>
      <c r="M194" s="58">
        <f>J194+K194+L194</f>
        <v>2351000</v>
      </c>
      <c r="N194" s="58">
        <f>H194+M194</f>
        <v>587982000</v>
      </c>
    </row>
    <row r="195" spans="1:14" ht="29.25" customHeight="1">
      <c r="A195" s="9">
        <v>22</v>
      </c>
      <c r="B195" s="20" t="s">
        <v>101</v>
      </c>
      <c r="C195" s="20"/>
      <c r="D195" s="20"/>
      <c r="E195" s="20"/>
      <c r="F195" s="20"/>
      <c r="G195" s="20"/>
      <c r="H195" s="20">
        <f>E195+F195+G195</f>
        <v>0</v>
      </c>
      <c r="I195" s="20"/>
      <c r="J195" s="20"/>
      <c r="K195" s="20"/>
      <c r="L195" s="20"/>
      <c r="M195" s="20">
        <f>J195+K195+L195</f>
        <v>0</v>
      </c>
      <c r="N195" s="20">
        <f>H195+M195</f>
        <v>0</v>
      </c>
    </row>
    <row r="196" spans="1:14" ht="42.75" customHeight="1">
      <c r="A196" s="9">
        <v>22</v>
      </c>
      <c r="B196" s="9"/>
      <c r="C196" s="9"/>
      <c r="D196" s="20" t="s">
        <v>568</v>
      </c>
      <c r="E196" s="20">
        <f>E194+E195</f>
        <v>0</v>
      </c>
      <c r="F196" s="88">
        <f>F194+F195</f>
        <v>260744000</v>
      </c>
      <c r="G196" s="88">
        <f>G194+G195</f>
        <v>324887000</v>
      </c>
      <c r="H196" s="20"/>
      <c r="I196" s="20" t="s">
        <v>94</v>
      </c>
      <c r="J196" s="88">
        <f>J194+J195</f>
        <v>993000</v>
      </c>
      <c r="K196" s="88">
        <f>K194+K195</f>
        <v>726000</v>
      </c>
      <c r="L196" s="88">
        <f>L194+L195</f>
        <v>632000</v>
      </c>
      <c r="M196" s="20"/>
      <c r="N196" s="20"/>
    </row>
    <row r="197" spans="1:14" ht="44.25" customHeight="1">
      <c r="A197" s="9">
        <v>22</v>
      </c>
      <c r="B197" s="9"/>
      <c r="C197" s="9"/>
      <c r="D197" s="20" t="s">
        <v>125</v>
      </c>
      <c r="E197" s="9"/>
      <c r="F197" s="9"/>
      <c r="G197" s="9"/>
      <c r="H197" s="149">
        <f>H194+H195</f>
        <v>585631000</v>
      </c>
      <c r="I197" s="20" t="s">
        <v>126</v>
      </c>
      <c r="J197" s="9"/>
      <c r="K197" s="9"/>
      <c r="L197" s="9"/>
      <c r="M197" s="58">
        <f>M194+M195</f>
        <v>2351000</v>
      </c>
      <c r="N197" s="9"/>
    </row>
    <row r="198" spans="1:14" ht="30" customHeight="1">
      <c r="A198" s="8">
        <v>23</v>
      </c>
      <c r="B198" s="249" t="s">
        <v>569</v>
      </c>
      <c r="C198" s="250"/>
      <c r="D198" s="250"/>
      <c r="E198" s="250"/>
      <c r="F198" s="250"/>
      <c r="G198" s="250"/>
      <c r="H198" s="250"/>
      <c r="I198" s="250"/>
      <c r="J198" s="250"/>
      <c r="K198" s="250"/>
      <c r="L198" s="250"/>
      <c r="M198" s="250"/>
      <c r="N198" s="251"/>
    </row>
    <row r="199" spans="1:14" ht="75.75" customHeight="1">
      <c r="A199" s="9">
        <v>23</v>
      </c>
      <c r="B199" s="20" t="s">
        <v>857</v>
      </c>
      <c r="C199" s="20" t="s">
        <v>839</v>
      </c>
      <c r="D199" s="20" t="s">
        <v>858</v>
      </c>
      <c r="E199" s="20" t="s">
        <v>849</v>
      </c>
      <c r="F199" s="20" t="s">
        <v>849</v>
      </c>
      <c r="G199" s="20" t="s">
        <v>121</v>
      </c>
      <c r="H199" s="20" t="e">
        <f>E199+F199+G199</f>
        <v>#VALUE!</v>
      </c>
      <c r="I199" s="20" t="s">
        <v>850</v>
      </c>
      <c r="J199" s="20" t="s">
        <v>851</v>
      </c>
      <c r="K199" s="20"/>
      <c r="L199" s="20"/>
      <c r="M199" s="20" t="e">
        <f>J199+K199+L199</f>
        <v>#VALUE!</v>
      </c>
      <c r="N199" s="20" t="e">
        <f>H199+M199</f>
        <v>#VALUE!</v>
      </c>
    </row>
    <row r="200" spans="1:14" ht="76.5" customHeight="1">
      <c r="A200" s="9">
        <v>23</v>
      </c>
      <c r="B200" s="20" t="s">
        <v>845</v>
      </c>
      <c r="C200" s="20" t="s">
        <v>839</v>
      </c>
      <c r="D200" s="20" t="s">
        <v>859</v>
      </c>
      <c r="E200" s="20" t="s">
        <v>849</v>
      </c>
      <c r="F200" s="20" t="s">
        <v>849</v>
      </c>
      <c r="G200" s="20" t="s">
        <v>121</v>
      </c>
      <c r="H200" s="20" t="e">
        <f>E200+F200+G200</f>
        <v>#VALUE!</v>
      </c>
      <c r="I200" s="20" t="s">
        <v>850</v>
      </c>
      <c r="J200" s="20" t="s">
        <v>851</v>
      </c>
      <c r="K200" s="20"/>
      <c r="L200" s="20"/>
      <c r="M200" s="20" t="e">
        <f>J200+K200+L200</f>
        <v>#VALUE!</v>
      </c>
      <c r="N200" s="20" t="e">
        <f>H200+M200</f>
        <v>#VALUE!</v>
      </c>
    </row>
    <row r="201" spans="1:14" ht="50.1" customHeight="1">
      <c r="A201" s="9">
        <v>23</v>
      </c>
      <c r="B201" s="24"/>
      <c r="C201" s="24"/>
      <c r="D201" s="20" t="s">
        <v>93</v>
      </c>
      <c r="E201" s="20" t="e">
        <f>E199+E200</f>
        <v>#VALUE!</v>
      </c>
      <c r="F201" s="20" t="e">
        <f>F199+F200</f>
        <v>#VALUE!</v>
      </c>
      <c r="G201" s="20" t="e">
        <f>G199+G200</f>
        <v>#VALUE!</v>
      </c>
      <c r="H201" s="20"/>
      <c r="I201" s="20" t="s">
        <v>94</v>
      </c>
      <c r="J201" s="20" t="e">
        <f>J199+J200</f>
        <v>#VALUE!</v>
      </c>
      <c r="K201" s="20">
        <f>K199+K200</f>
        <v>0</v>
      </c>
      <c r="L201" s="20">
        <f>L199+L200</f>
        <v>0</v>
      </c>
      <c r="M201" s="20"/>
      <c r="N201" s="20"/>
    </row>
    <row r="202" spans="1:14" ht="50.1" customHeight="1">
      <c r="A202" s="9">
        <v>23</v>
      </c>
      <c r="B202" s="24"/>
      <c r="C202" s="24"/>
      <c r="D202" s="20" t="s">
        <v>125</v>
      </c>
      <c r="E202" s="24"/>
      <c r="F202" s="24"/>
      <c r="G202" s="24"/>
      <c r="H202" s="20" t="e">
        <f>H199+H200</f>
        <v>#VALUE!</v>
      </c>
      <c r="I202" s="20" t="s">
        <v>852</v>
      </c>
      <c r="J202" s="24"/>
      <c r="K202" s="24"/>
      <c r="L202" s="24"/>
      <c r="M202" s="24" t="e">
        <f>M199+M200</f>
        <v>#VALUE!</v>
      </c>
      <c r="N202" s="24"/>
    </row>
    <row r="203" spans="1:14" ht="79.5" customHeight="1">
      <c r="A203" s="9">
        <v>23</v>
      </c>
      <c r="B203" s="12" t="s">
        <v>860</v>
      </c>
      <c r="C203" s="12" t="s">
        <v>839</v>
      </c>
      <c r="D203" s="12" t="s">
        <v>861</v>
      </c>
      <c r="E203" s="182" t="s">
        <v>853</v>
      </c>
      <c r="F203" s="182" t="s">
        <v>853</v>
      </c>
      <c r="G203" s="182" t="s">
        <v>853</v>
      </c>
      <c r="H203" s="12" t="s">
        <v>854</v>
      </c>
      <c r="I203" s="12" t="s">
        <v>855</v>
      </c>
      <c r="J203" s="12">
        <v>0</v>
      </c>
      <c r="K203" s="12">
        <v>0</v>
      </c>
      <c r="L203" s="12">
        <v>0</v>
      </c>
      <c r="M203" s="12">
        <f>J203+K203+L203</f>
        <v>0</v>
      </c>
      <c r="N203" s="12" t="s">
        <v>856</v>
      </c>
    </row>
    <row r="204" spans="1:14" ht="50.1" customHeight="1">
      <c r="A204" s="9">
        <v>23</v>
      </c>
      <c r="B204" s="24"/>
      <c r="C204" s="24"/>
      <c r="D204" s="20" t="s">
        <v>93</v>
      </c>
      <c r="E204" s="20" t="e">
        <f>E203+#REF!</f>
        <v>#VALUE!</v>
      </c>
      <c r="F204" s="20" t="e">
        <f>F203+#REF!</f>
        <v>#VALUE!</v>
      </c>
      <c r="G204" s="20" t="e">
        <f>G203+#REF!</f>
        <v>#VALUE!</v>
      </c>
      <c r="H204" s="20"/>
      <c r="I204" s="20" t="s">
        <v>94</v>
      </c>
      <c r="J204" s="20" t="e">
        <f>J203+#REF!</f>
        <v>#REF!</v>
      </c>
      <c r="K204" s="20" t="e">
        <f>K203+#REF!</f>
        <v>#REF!</v>
      </c>
      <c r="L204" s="20" t="e">
        <f>L203+#REF!</f>
        <v>#REF!</v>
      </c>
      <c r="M204" s="20"/>
      <c r="N204" s="20"/>
    </row>
    <row r="205" spans="1:14" ht="50.1" customHeight="1">
      <c r="A205" s="9">
        <v>23</v>
      </c>
      <c r="B205" s="24"/>
      <c r="C205" s="24"/>
      <c r="D205" s="20" t="s">
        <v>125</v>
      </c>
      <c r="E205" s="24"/>
      <c r="F205" s="24"/>
      <c r="G205" s="24"/>
      <c r="H205" s="20" t="e">
        <f>H203+#REF!</f>
        <v>#VALUE!</v>
      </c>
      <c r="I205" s="20" t="s">
        <v>126</v>
      </c>
      <c r="J205" s="24"/>
      <c r="K205" s="24"/>
      <c r="L205" s="24"/>
      <c r="M205" s="24" t="e">
        <f>M203+#REF!</f>
        <v>#REF!</v>
      </c>
      <c r="N205" s="24"/>
    </row>
    <row r="206" spans="1:14" ht="30" customHeight="1">
      <c r="A206" s="8">
        <v>24</v>
      </c>
      <c r="B206" s="249" t="s">
        <v>570</v>
      </c>
      <c r="C206" s="250"/>
      <c r="D206" s="250"/>
      <c r="E206" s="250"/>
      <c r="F206" s="250"/>
      <c r="G206" s="250"/>
      <c r="H206" s="250"/>
      <c r="I206" s="250"/>
      <c r="J206" s="250"/>
      <c r="K206" s="250"/>
      <c r="L206" s="250"/>
      <c r="M206" s="250"/>
      <c r="N206" s="251"/>
    </row>
    <row r="207" spans="1:14" ht="54.75" customHeight="1">
      <c r="A207" s="9">
        <v>24</v>
      </c>
      <c r="B207" s="14" t="s">
        <v>871</v>
      </c>
      <c r="C207" s="74" t="s">
        <v>872</v>
      </c>
      <c r="D207" s="74" t="s">
        <v>873</v>
      </c>
      <c r="E207" s="183"/>
      <c r="F207" s="183"/>
      <c r="G207" s="183"/>
      <c r="H207" s="183"/>
      <c r="I207" s="183"/>
      <c r="J207" s="183"/>
      <c r="K207" s="183"/>
      <c r="L207" s="183"/>
      <c r="M207" s="183"/>
      <c r="N207" s="183"/>
    </row>
    <row r="208" spans="1:14" ht="57.75" customHeight="1">
      <c r="A208" s="9">
        <v>24</v>
      </c>
      <c r="B208" s="14" t="s">
        <v>874</v>
      </c>
      <c r="C208" s="14" t="s">
        <v>804</v>
      </c>
      <c r="D208" s="74" t="s">
        <v>873</v>
      </c>
      <c r="E208" s="74"/>
      <c r="F208" s="74"/>
      <c r="G208" s="74"/>
      <c r="H208" s="74"/>
      <c r="I208" s="74"/>
      <c r="J208" s="74"/>
      <c r="K208" s="74"/>
      <c r="L208" s="74"/>
      <c r="M208" s="74"/>
      <c r="N208" s="74"/>
    </row>
    <row r="209" spans="1:14" ht="348">
      <c r="A209" s="9">
        <v>24</v>
      </c>
      <c r="B209" s="74" t="s">
        <v>799</v>
      </c>
      <c r="C209" s="74" t="s">
        <v>775</v>
      </c>
      <c r="D209" s="74"/>
      <c r="E209" s="74"/>
      <c r="F209" s="74"/>
      <c r="G209" s="74"/>
      <c r="H209" s="74"/>
      <c r="I209" s="74"/>
      <c r="J209" s="74"/>
      <c r="K209" s="74"/>
      <c r="L209" s="74"/>
      <c r="M209" s="74"/>
      <c r="N209" s="74" t="s">
        <v>875</v>
      </c>
    </row>
    <row r="210" spans="1:14" ht="36">
      <c r="A210" s="9">
        <v>24</v>
      </c>
      <c r="B210" s="74" t="s">
        <v>793</v>
      </c>
      <c r="C210" s="176" t="s">
        <v>794</v>
      </c>
      <c r="D210" s="74" t="s">
        <v>873</v>
      </c>
      <c r="E210" s="74" t="s">
        <v>873</v>
      </c>
      <c r="F210" s="74" t="s">
        <v>873</v>
      </c>
      <c r="G210" s="74" t="s">
        <v>873</v>
      </c>
      <c r="H210" s="74" t="s">
        <v>873</v>
      </c>
      <c r="I210" s="74" t="s">
        <v>22</v>
      </c>
      <c r="J210" s="74"/>
      <c r="K210" s="74"/>
      <c r="L210" s="74"/>
      <c r="M210" s="74"/>
      <c r="N210" s="74" t="s">
        <v>873</v>
      </c>
    </row>
    <row r="211" spans="1:14" ht="36">
      <c r="A211" s="9">
        <v>24</v>
      </c>
      <c r="B211" s="74" t="s">
        <v>862</v>
      </c>
      <c r="C211" s="74" t="s">
        <v>797</v>
      </c>
      <c r="D211" s="74" t="s">
        <v>873</v>
      </c>
      <c r="E211" s="74" t="s">
        <v>873</v>
      </c>
      <c r="F211" s="74" t="s">
        <v>873</v>
      </c>
      <c r="G211" s="74" t="s">
        <v>873</v>
      </c>
      <c r="H211" s="74" t="s">
        <v>873</v>
      </c>
      <c r="I211" s="74" t="s">
        <v>22</v>
      </c>
      <c r="J211" s="74"/>
      <c r="K211" s="74"/>
      <c r="L211" s="74"/>
      <c r="M211" s="74"/>
      <c r="N211" s="74" t="s">
        <v>873</v>
      </c>
    </row>
    <row r="212" spans="1:14" ht="60">
      <c r="A212" s="9">
        <v>24</v>
      </c>
      <c r="B212" s="80" t="s">
        <v>806</v>
      </c>
      <c r="C212" s="179" t="s">
        <v>807</v>
      </c>
      <c r="D212" s="74" t="s">
        <v>873</v>
      </c>
      <c r="E212" s="74" t="s">
        <v>873</v>
      </c>
      <c r="F212" s="74" t="s">
        <v>873</v>
      </c>
      <c r="G212" s="74" t="s">
        <v>873</v>
      </c>
      <c r="H212" s="74" t="s">
        <v>873</v>
      </c>
      <c r="I212" s="79" t="s">
        <v>22</v>
      </c>
      <c r="J212" s="79"/>
      <c r="K212" s="79"/>
      <c r="L212" s="79"/>
      <c r="M212" s="79"/>
      <c r="N212" s="80" t="s">
        <v>873</v>
      </c>
    </row>
    <row r="213" spans="1:14" ht="30" customHeight="1">
      <c r="A213" s="9">
        <v>24</v>
      </c>
      <c r="B213" s="77" t="s">
        <v>809</v>
      </c>
      <c r="C213" s="80" t="s">
        <v>876</v>
      </c>
      <c r="D213" s="149">
        <v>5000000</v>
      </c>
      <c r="E213" s="80"/>
      <c r="F213" s="80"/>
      <c r="G213" s="80"/>
      <c r="H213" s="80"/>
      <c r="I213" s="80" t="s">
        <v>22</v>
      </c>
      <c r="J213" s="79"/>
      <c r="K213" s="79"/>
      <c r="L213" s="79"/>
      <c r="M213" s="79"/>
      <c r="N213" s="79"/>
    </row>
    <row r="214" spans="1:14" ht="63.75" customHeight="1">
      <c r="A214" s="9">
        <v>24</v>
      </c>
      <c r="B214" s="77" t="s">
        <v>811</v>
      </c>
      <c r="C214" s="80" t="s">
        <v>876</v>
      </c>
      <c r="D214" s="80" t="s">
        <v>873</v>
      </c>
      <c r="E214" s="80" t="s">
        <v>873</v>
      </c>
      <c r="F214" s="80" t="s">
        <v>873</v>
      </c>
      <c r="G214" s="80" t="s">
        <v>873</v>
      </c>
      <c r="H214" s="80" t="s">
        <v>873</v>
      </c>
      <c r="I214" s="80" t="s">
        <v>22</v>
      </c>
      <c r="J214" s="79"/>
      <c r="K214" s="79"/>
      <c r="L214" s="79"/>
      <c r="M214" s="79"/>
      <c r="N214" s="80" t="s">
        <v>873</v>
      </c>
    </row>
    <row r="215" spans="1:14" ht="39.75" customHeight="1">
      <c r="A215" s="9">
        <v>24</v>
      </c>
      <c r="B215" s="114" t="s">
        <v>821</v>
      </c>
      <c r="C215" s="116" t="s">
        <v>876</v>
      </c>
      <c r="D215" s="116" t="s">
        <v>873</v>
      </c>
      <c r="E215" s="116" t="s">
        <v>873</v>
      </c>
      <c r="F215" s="116" t="s">
        <v>873</v>
      </c>
      <c r="G215" s="116" t="s">
        <v>873</v>
      </c>
      <c r="H215" s="116" t="s">
        <v>873</v>
      </c>
      <c r="I215" s="116" t="s">
        <v>22</v>
      </c>
      <c r="J215" s="188"/>
      <c r="K215" s="188"/>
      <c r="L215" s="188"/>
      <c r="M215" s="188"/>
      <c r="N215" s="116" t="s">
        <v>873</v>
      </c>
    </row>
    <row r="216" spans="1:14" ht="72">
      <c r="A216" s="9">
        <v>24</v>
      </c>
      <c r="B216" s="77" t="s">
        <v>818</v>
      </c>
      <c r="C216" s="77" t="s">
        <v>819</v>
      </c>
      <c r="D216" s="80" t="s">
        <v>873</v>
      </c>
      <c r="E216" s="122"/>
      <c r="F216" s="122"/>
      <c r="G216" s="122"/>
      <c r="H216" s="122"/>
      <c r="I216" s="122"/>
      <c r="J216" s="122"/>
      <c r="K216" s="122"/>
      <c r="L216" s="122"/>
      <c r="M216" s="122"/>
      <c r="N216" s="122"/>
    </row>
    <row r="217" spans="1:14" ht="29.25" customHeight="1">
      <c r="A217" s="9">
        <v>24</v>
      </c>
      <c r="B217" s="77" t="s">
        <v>823</v>
      </c>
      <c r="C217" s="80" t="s">
        <v>876</v>
      </c>
      <c r="D217" s="149">
        <v>5000000</v>
      </c>
      <c r="E217" s="80"/>
      <c r="F217" s="80"/>
      <c r="G217" s="80"/>
      <c r="H217" s="80"/>
      <c r="I217" s="80" t="s">
        <v>22</v>
      </c>
      <c r="J217" s="79"/>
      <c r="K217" s="79"/>
      <c r="L217" s="79"/>
      <c r="M217" s="79"/>
      <c r="N217" s="79"/>
    </row>
    <row r="218" spans="1:14" ht="43.5" customHeight="1">
      <c r="A218" s="9">
        <v>24</v>
      </c>
      <c r="B218" s="77" t="s">
        <v>816</v>
      </c>
      <c r="C218" s="80" t="s">
        <v>876</v>
      </c>
      <c r="D218" s="149">
        <v>5000000</v>
      </c>
      <c r="E218" s="80"/>
      <c r="F218" s="80"/>
      <c r="G218" s="80"/>
      <c r="H218" s="80"/>
      <c r="I218" s="80" t="s">
        <v>22</v>
      </c>
      <c r="J218" s="79"/>
      <c r="K218" s="79"/>
      <c r="L218" s="79"/>
      <c r="M218" s="79"/>
      <c r="N218" s="79"/>
    </row>
    <row r="219" spans="1:14" ht="44.25" customHeight="1">
      <c r="A219" s="9">
        <v>24</v>
      </c>
      <c r="B219" s="77" t="s">
        <v>814</v>
      </c>
      <c r="C219" s="80" t="s">
        <v>775</v>
      </c>
      <c r="D219" s="116" t="s">
        <v>873</v>
      </c>
      <c r="E219" s="80"/>
      <c r="F219" s="80"/>
      <c r="G219" s="80"/>
      <c r="H219" s="80"/>
      <c r="I219" s="80"/>
      <c r="J219" s="79"/>
      <c r="K219" s="79"/>
      <c r="L219" s="79"/>
      <c r="M219" s="79"/>
      <c r="N219" s="79"/>
    </row>
    <row r="220" spans="1:14" ht="33.950000000000003" customHeight="1">
      <c r="A220" s="9">
        <v>24</v>
      </c>
      <c r="B220" s="77" t="s">
        <v>825</v>
      </c>
      <c r="C220" s="80" t="s">
        <v>876</v>
      </c>
      <c r="D220" s="149">
        <v>5000000</v>
      </c>
      <c r="E220" s="80"/>
      <c r="F220" s="80"/>
      <c r="G220" s="80"/>
      <c r="H220" s="80"/>
      <c r="I220" s="80" t="s">
        <v>22</v>
      </c>
      <c r="J220" s="79"/>
      <c r="K220" s="79"/>
      <c r="L220" s="79"/>
      <c r="M220" s="79"/>
      <c r="N220" s="79"/>
    </row>
    <row r="221" spans="1:14" ht="33.950000000000003" customHeight="1">
      <c r="A221" s="9">
        <v>24</v>
      </c>
      <c r="B221" s="77" t="s">
        <v>827</v>
      </c>
      <c r="C221" s="80" t="s">
        <v>876</v>
      </c>
      <c r="D221" s="149">
        <v>5000000</v>
      </c>
      <c r="E221" s="80"/>
      <c r="F221" s="80"/>
      <c r="G221" s="80"/>
      <c r="H221" s="80"/>
      <c r="I221" s="80" t="s">
        <v>22</v>
      </c>
      <c r="J221" s="79"/>
      <c r="K221" s="79"/>
      <c r="L221" s="79"/>
      <c r="M221" s="79"/>
      <c r="N221" s="79"/>
    </row>
    <row r="222" spans="1:14" ht="33.950000000000003" customHeight="1">
      <c r="A222" s="9">
        <v>24</v>
      </c>
      <c r="B222" s="77" t="s">
        <v>877</v>
      </c>
      <c r="C222" s="80" t="s">
        <v>876</v>
      </c>
      <c r="D222" s="149">
        <v>5000000</v>
      </c>
      <c r="E222" s="80"/>
      <c r="F222" s="80"/>
      <c r="G222" s="80"/>
      <c r="H222" s="80"/>
      <c r="I222" s="80" t="s">
        <v>22</v>
      </c>
      <c r="J222" s="79"/>
      <c r="K222" s="79"/>
      <c r="L222" s="79"/>
      <c r="M222" s="79"/>
      <c r="N222" s="79"/>
    </row>
    <row r="223" spans="1:14" ht="33.950000000000003" customHeight="1">
      <c r="A223" s="9">
        <v>24</v>
      </c>
      <c r="B223" s="77" t="s">
        <v>831</v>
      </c>
      <c r="C223" s="80" t="s">
        <v>876</v>
      </c>
      <c r="D223" s="149">
        <v>5000000</v>
      </c>
      <c r="E223" s="80"/>
      <c r="F223" s="80"/>
      <c r="G223" s="80"/>
      <c r="H223" s="80"/>
      <c r="I223" s="80" t="s">
        <v>22</v>
      </c>
      <c r="J223" s="79"/>
      <c r="K223" s="79"/>
      <c r="L223" s="79"/>
      <c r="M223" s="79"/>
      <c r="N223" s="79"/>
    </row>
    <row r="224" spans="1:14" ht="33.950000000000003" customHeight="1">
      <c r="A224" s="9">
        <v>24</v>
      </c>
      <c r="B224" s="77" t="s">
        <v>833</v>
      </c>
      <c r="C224" s="80" t="s">
        <v>876</v>
      </c>
      <c r="D224" s="149">
        <v>5000000</v>
      </c>
      <c r="E224" s="80"/>
      <c r="F224" s="80"/>
      <c r="G224" s="80"/>
      <c r="H224" s="80"/>
      <c r="I224" s="80" t="s">
        <v>22</v>
      </c>
      <c r="J224" s="79"/>
      <c r="K224" s="79"/>
      <c r="L224" s="79"/>
      <c r="M224" s="79"/>
      <c r="N224" s="79"/>
    </row>
    <row r="225" spans="1:14" ht="33.950000000000003" customHeight="1">
      <c r="A225" s="9">
        <v>24</v>
      </c>
      <c r="B225" s="77" t="s">
        <v>835</v>
      </c>
      <c r="C225" s="80" t="s">
        <v>876</v>
      </c>
      <c r="D225" s="149">
        <v>5000000</v>
      </c>
      <c r="E225" s="80"/>
      <c r="F225" s="80"/>
      <c r="G225" s="80"/>
      <c r="H225" s="80"/>
      <c r="I225" s="80" t="s">
        <v>22</v>
      </c>
      <c r="J225" s="79"/>
      <c r="K225" s="79"/>
      <c r="L225" s="79"/>
      <c r="M225" s="79"/>
      <c r="N225" s="79"/>
    </row>
    <row r="226" spans="1:14" ht="33.950000000000003" customHeight="1">
      <c r="A226" s="9">
        <v>24</v>
      </c>
      <c r="B226" s="77" t="s">
        <v>837</v>
      </c>
      <c r="C226" s="80" t="s">
        <v>876</v>
      </c>
      <c r="D226" s="149">
        <v>5000000</v>
      </c>
      <c r="E226" s="80"/>
      <c r="F226" s="80"/>
      <c r="G226" s="80"/>
      <c r="H226" s="80"/>
      <c r="I226" s="80" t="s">
        <v>22</v>
      </c>
      <c r="J226" s="79"/>
      <c r="K226" s="79"/>
      <c r="L226" s="79"/>
      <c r="M226" s="79"/>
      <c r="N226" s="79"/>
    </row>
    <row r="227" spans="1:14" ht="48">
      <c r="A227" s="9">
        <v>24</v>
      </c>
      <c r="B227" s="184" t="s">
        <v>860</v>
      </c>
      <c r="C227" s="184" t="s">
        <v>839</v>
      </c>
      <c r="D227" s="184" t="s">
        <v>861</v>
      </c>
      <c r="E227" s="185" t="s">
        <v>853</v>
      </c>
      <c r="F227" s="185" t="s">
        <v>853</v>
      </c>
      <c r="G227" s="185" t="s">
        <v>853</v>
      </c>
      <c r="H227" s="186" t="s">
        <v>854</v>
      </c>
      <c r="I227" s="184" t="s">
        <v>855</v>
      </c>
      <c r="J227" s="185">
        <v>0</v>
      </c>
      <c r="K227" s="185">
        <v>0</v>
      </c>
      <c r="L227" s="185">
        <v>0</v>
      </c>
      <c r="M227" s="187">
        <v>0</v>
      </c>
      <c r="N227" s="185" t="s">
        <v>856</v>
      </c>
    </row>
    <row r="228" spans="1:14" ht="30" customHeight="1">
      <c r="A228" s="8">
        <v>25</v>
      </c>
      <c r="B228" s="269" t="s">
        <v>572</v>
      </c>
      <c r="C228" s="269"/>
      <c r="D228" s="269"/>
      <c r="E228" s="269"/>
      <c r="F228" s="269"/>
      <c r="G228" s="269"/>
      <c r="H228" s="269"/>
      <c r="I228" s="269"/>
      <c r="J228" s="269"/>
      <c r="K228" s="269"/>
      <c r="L228" s="269"/>
      <c r="M228" s="269"/>
      <c r="N228" s="269"/>
    </row>
    <row r="229" spans="1:14" ht="34.5" customHeight="1">
      <c r="A229" s="9">
        <v>25</v>
      </c>
      <c r="B229" s="17" t="s">
        <v>783</v>
      </c>
      <c r="C229" s="9" t="s">
        <v>784</v>
      </c>
      <c r="D229" s="26" t="s">
        <v>785</v>
      </c>
      <c r="E229" s="172">
        <v>280000</v>
      </c>
      <c r="F229" s="172">
        <v>70000</v>
      </c>
      <c r="G229" s="172">
        <v>70000</v>
      </c>
      <c r="H229" s="60">
        <f>SUM(E229:G229)</f>
        <v>420000</v>
      </c>
      <c r="I229" s="9" t="s">
        <v>786</v>
      </c>
      <c r="J229" s="172">
        <v>0</v>
      </c>
      <c r="K229" s="172">
        <v>0</v>
      </c>
      <c r="L229" s="172">
        <v>0</v>
      </c>
      <c r="M229" s="172">
        <v>0</v>
      </c>
      <c r="N229" s="172">
        <v>0</v>
      </c>
    </row>
    <row r="230" spans="1:14" ht="24">
      <c r="A230" s="9">
        <v>25</v>
      </c>
      <c r="B230" s="20" t="s">
        <v>787</v>
      </c>
      <c r="C230" s="9" t="s">
        <v>784</v>
      </c>
      <c r="D230" s="26" t="s">
        <v>785</v>
      </c>
      <c r="E230" s="172">
        <v>150000</v>
      </c>
      <c r="F230" s="172">
        <v>0</v>
      </c>
      <c r="G230" s="32">
        <v>0</v>
      </c>
      <c r="H230" s="60">
        <f>SUM(E230:G230)</f>
        <v>150000</v>
      </c>
      <c r="I230" s="9" t="s">
        <v>786</v>
      </c>
      <c r="J230" s="172">
        <v>0</v>
      </c>
      <c r="K230" s="172">
        <v>0</v>
      </c>
      <c r="L230" s="172">
        <v>0</v>
      </c>
      <c r="M230" s="172">
        <v>0</v>
      </c>
      <c r="N230" s="172">
        <v>0</v>
      </c>
    </row>
    <row r="231" spans="1:14" ht="33" customHeight="1">
      <c r="A231" s="9">
        <v>25</v>
      </c>
      <c r="B231" s="12" t="s">
        <v>788</v>
      </c>
      <c r="C231" s="13" t="s">
        <v>784</v>
      </c>
      <c r="D231" s="26"/>
      <c r="E231" s="174"/>
      <c r="F231" s="174"/>
      <c r="G231" s="23"/>
      <c r="H231" s="167"/>
      <c r="I231" s="13"/>
      <c r="J231" s="173"/>
      <c r="K231" s="173"/>
      <c r="L231" s="173"/>
      <c r="M231" s="173"/>
      <c r="N231" s="173"/>
    </row>
    <row r="232" spans="1:14" ht="51.75" customHeight="1">
      <c r="A232" s="9">
        <v>25</v>
      </c>
      <c r="B232" s="24"/>
      <c r="C232" s="24"/>
      <c r="D232" s="20" t="s">
        <v>93</v>
      </c>
      <c r="E232" s="175">
        <f>SUM(E229:E230)</f>
        <v>430000</v>
      </c>
      <c r="F232" s="175">
        <f>SUM(F229:F230)</f>
        <v>70000</v>
      </c>
      <c r="G232" s="175">
        <f>SUM(G229:G230)</f>
        <v>70000</v>
      </c>
      <c r="H232" s="20"/>
      <c r="I232" s="20" t="s">
        <v>94</v>
      </c>
      <c r="J232" s="20">
        <v>0</v>
      </c>
      <c r="K232" s="20">
        <v>0</v>
      </c>
      <c r="L232" s="20">
        <v>0</v>
      </c>
      <c r="M232" s="20"/>
      <c r="N232" s="20"/>
    </row>
    <row r="233" spans="1:14" ht="41.25" customHeight="1">
      <c r="A233" s="9">
        <v>25</v>
      </c>
      <c r="B233" s="24"/>
      <c r="C233" s="24"/>
      <c r="D233" s="20" t="s">
        <v>102</v>
      </c>
      <c r="E233" s="24"/>
      <c r="F233" s="24"/>
      <c r="G233" s="24"/>
      <c r="H233" s="47">
        <f>SUM(H229:H230)</f>
        <v>570000</v>
      </c>
      <c r="I233" s="20" t="s">
        <v>96</v>
      </c>
      <c r="J233" s="24"/>
      <c r="K233" s="24"/>
      <c r="L233" s="24"/>
      <c r="M233" s="24">
        <v>0</v>
      </c>
      <c r="N233" s="24"/>
    </row>
    <row r="234" spans="1:14" ht="30" customHeight="1">
      <c r="A234" s="8">
        <v>26</v>
      </c>
      <c r="B234" s="249" t="s">
        <v>574</v>
      </c>
      <c r="C234" s="250"/>
      <c r="D234" s="250"/>
      <c r="E234" s="250"/>
      <c r="F234" s="250"/>
      <c r="G234" s="250"/>
      <c r="H234" s="250"/>
      <c r="I234" s="250"/>
      <c r="J234" s="250"/>
      <c r="K234" s="250"/>
      <c r="L234" s="250"/>
      <c r="M234" s="250"/>
      <c r="N234" s="251"/>
    </row>
    <row r="235" spans="1:14" ht="78" customHeight="1">
      <c r="A235" s="9">
        <v>26</v>
      </c>
      <c r="B235" s="77" t="s">
        <v>577</v>
      </c>
      <c r="C235" s="77" t="s">
        <v>16</v>
      </c>
      <c r="D235" s="77"/>
      <c r="E235" s="77">
        <v>480000</v>
      </c>
      <c r="F235" s="77">
        <v>480000</v>
      </c>
      <c r="G235" s="77">
        <v>1310000</v>
      </c>
      <c r="H235" s="77"/>
      <c r="I235" s="77"/>
      <c r="J235" s="77"/>
      <c r="K235" s="77">
        <v>0</v>
      </c>
      <c r="L235" s="77">
        <v>2620000</v>
      </c>
      <c r="M235" s="79"/>
      <c r="N235" s="79"/>
    </row>
    <row r="236" spans="1:14" ht="43.5" customHeight="1">
      <c r="A236" s="9">
        <v>26</v>
      </c>
      <c r="B236" s="80" t="s">
        <v>613</v>
      </c>
      <c r="C236" s="77" t="s">
        <v>582</v>
      </c>
      <c r="D236" s="79"/>
      <c r="E236" s="79"/>
      <c r="F236" s="79"/>
      <c r="G236" s="79"/>
      <c r="H236" s="79"/>
      <c r="I236" s="79"/>
      <c r="J236" s="79"/>
      <c r="K236" s="79"/>
      <c r="L236" s="79"/>
      <c r="M236" s="79"/>
      <c r="N236" s="79"/>
    </row>
    <row r="237" spans="1:14" ht="127.5" customHeight="1">
      <c r="A237" s="9">
        <v>26</v>
      </c>
      <c r="B237" s="80" t="s">
        <v>584</v>
      </c>
      <c r="C237" s="79" t="s">
        <v>941</v>
      </c>
      <c r="D237" s="79" t="s">
        <v>942</v>
      </c>
      <c r="E237" s="79" t="s">
        <v>942</v>
      </c>
      <c r="F237" s="79"/>
      <c r="G237" s="79"/>
      <c r="H237" s="79"/>
      <c r="I237" s="79"/>
      <c r="J237" s="79"/>
      <c r="K237" s="79"/>
      <c r="L237" s="79"/>
      <c r="M237" s="79"/>
      <c r="N237" s="79"/>
    </row>
    <row r="238" spans="1:14" ht="54" customHeight="1">
      <c r="A238" s="9">
        <v>26</v>
      </c>
      <c r="B238" s="77" t="s">
        <v>943</v>
      </c>
      <c r="C238" s="77" t="s">
        <v>16</v>
      </c>
      <c r="D238" s="77"/>
      <c r="E238" s="77"/>
      <c r="F238" s="77"/>
      <c r="G238" s="77">
        <v>40090</v>
      </c>
      <c r="H238" s="77"/>
      <c r="I238" s="77"/>
      <c r="J238" s="77"/>
      <c r="K238" s="77">
        <v>0</v>
      </c>
      <c r="L238" s="77">
        <v>80180</v>
      </c>
      <c r="M238" s="79"/>
      <c r="N238" s="79"/>
    </row>
    <row r="239" spans="1:14" ht="60">
      <c r="A239" s="9">
        <v>26</v>
      </c>
      <c r="B239" s="77" t="s">
        <v>944</v>
      </c>
      <c r="C239" s="77" t="s">
        <v>16</v>
      </c>
      <c r="D239" s="77"/>
      <c r="E239" s="77">
        <v>5880000</v>
      </c>
      <c r="F239" s="77">
        <v>6280000</v>
      </c>
      <c r="G239" s="77">
        <v>12660000</v>
      </c>
      <c r="H239" s="77"/>
      <c r="I239" s="77"/>
      <c r="J239" s="77"/>
      <c r="K239" s="77"/>
      <c r="L239" s="77">
        <v>12660000</v>
      </c>
      <c r="M239" s="79"/>
      <c r="N239" s="79"/>
    </row>
    <row r="240" spans="1:14" ht="90.75" customHeight="1">
      <c r="A240" s="9">
        <v>26</v>
      </c>
      <c r="B240" s="77" t="s">
        <v>945</v>
      </c>
      <c r="C240" s="122" t="s">
        <v>941</v>
      </c>
      <c r="D240" s="216"/>
      <c r="E240" s="216">
        <v>801800</v>
      </c>
      <c r="F240" s="122"/>
      <c r="G240" s="122"/>
      <c r="H240" s="216">
        <v>801800</v>
      </c>
      <c r="I240" s="122"/>
      <c r="J240" s="122"/>
      <c r="K240" s="122">
        <v>0</v>
      </c>
      <c r="L240" s="122"/>
      <c r="M240" s="122"/>
      <c r="N240" s="217">
        <v>801800</v>
      </c>
    </row>
    <row r="241" spans="1:14" ht="72.75" customHeight="1">
      <c r="A241" s="9">
        <v>26</v>
      </c>
      <c r="B241" s="77" t="s">
        <v>946</v>
      </c>
      <c r="C241" s="122" t="s">
        <v>941</v>
      </c>
      <c r="D241" s="216"/>
      <c r="E241" s="216">
        <v>6609500</v>
      </c>
      <c r="F241" s="122"/>
      <c r="G241" s="122"/>
      <c r="H241" s="216">
        <v>6609500</v>
      </c>
      <c r="I241" s="122"/>
      <c r="J241" s="122"/>
      <c r="K241" s="77">
        <v>0</v>
      </c>
      <c r="L241" s="122"/>
      <c r="M241" s="122"/>
      <c r="N241" s="217">
        <v>6609500</v>
      </c>
    </row>
    <row r="242" spans="1:14" ht="47.25" customHeight="1">
      <c r="A242" s="9">
        <v>26</v>
      </c>
      <c r="B242" s="77" t="s">
        <v>947</v>
      </c>
      <c r="C242" s="77" t="s">
        <v>16</v>
      </c>
      <c r="D242" s="77"/>
      <c r="E242" s="77">
        <v>3250000</v>
      </c>
      <c r="F242" s="77">
        <v>4250000</v>
      </c>
      <c r="G242" s="77">
        <v>7565090</v>
      </c>
      <c r="H242" s="77"/>
      <c r="I242" s="77"/>
      <c r="J242" s="77"/>
      <c r="K242" s="77">
        <v>600000</v>
      </c>
      <c r="L242" s="77">
        <v>8165090</v>
      </c>
      <c r="M242" s="79"/>
      <c r="N242" s="79"/>
    </row>
    <row r="243" spans="1:14" ht="41.25" customHeight="1">
      <c r="A243" s="9">
        <v>26</v>
      </c>
      <c r="B243" s="17" t="s">
        <v>601</v>
      </c>
      <c r="C243" s="17" t="s">
        <v>582</v>
      </c>
      <c r="D243" s="17"/>
      <c r="E243" s="17">
        <v>0</v>
      </c>
      <c r="F243" s="17">
        <v>0</v>
      </c>
      <c r="G243" s="17">
        <v>0</v>
      </c>
      <c r="H243" s="17"/>
      <c r="I243" s="17"/>
      <c r="J243" s="17">
        <v>0</v>
      </c>
      <c r="K243" s="17">
        <v>0</v>
      </c>
      <c r="L243" s="17">
        <v>0</v>
      </c>
      <c r="M243" s="79"/>
      <c r="N243" s="79"/>
    </row>
    <row r="244" spans="1:14" ht="48.75" customHeight="1">
      <c r="A244" s="9">
        <v>26</v>
      </c>
      <c r="B244" s="17" t="s">
        <v>604</v>
      </c>
      <c r="C244" s="17" t="s">
        <v>582</v>
      </c>
      <c r="D244" s="17"/>
      <c r="E244" s="17"/>
      <c r="F244" s="17"/>
      <c r="G244" s="17"/>
      <c r="H244" s="17"/>
      <c r="I244" s="17"/>
      <c r="J244" s="17"/>
      <c r="K244" s="17"/>
      <c r="L244" s="17"/>
      <c r="M244" s="79"/>
      <c r="N244" s="79"/>
    </row>
    <row r="245" spans="1:14" ht="33" customHeight="1">
      <c r="A245" s="9">
        <v>26</v>
      </c>
      <c r="B245" s="77" t="s">
        <v>948</v>
      </c>
      <c r="C245" s="80" t="s">
        <v>597</v>
      </c>
      <c r="D245" s="80"/>
      <c r="E245" s="218"/>
      <c r="F245" s="218">
        <v>1268500</v>
      </c>
      <c r="G245" s="218"/>
      <c r="H245" s="218">
        <v>1268500</v>
      </c>
      <c r="I245" s="80"/>
      <c r="J245" s="218"/>
      <c r="K245" s="80"/>
      <c r="L245" s="80"/>
      <c r="M245" s="218"/>
      <c r="N245" s="219">
        <v>1268500</v>
      </c>
    </row>
    <row r="246" spans="1:14" ht="43.5" customHeight="1">
      <c r="A246" s="9">
        <v>26</v>
      </c>
      <c r="B246" s="77" t="s">
        <v>606</v>
      </c>
      <c r="C246" s="80" t="s">
        <v>578</v>
      </c>
      <c r="D246" s="80"/>
      <c r="E246" s="218"/>
      <c r="F246" s="218"/>
      <c r="G246" s="218"/>
      <c r="H246" s="218"/>
      <c r="I246" s="80"/>
      <c r="J246" s="218"/>
      <c r="K246" s="80"/>
      <c r="L246" s="80"/>
      <c r="M246" s="218"/>
      <c r="N246" s="219"/>
    </row>
    <row r="247" spans="1:14" ht="56.25" customHeight="1">
      <c r="A247" s="9">
        <v>26</v>
      </c>
      <c r="B247" s="80" t="s">
        <v>610</v>
      </c>
      <c r="C247" s="79" t="s">
        <v>941</v>
      </c>
      <c r="D247" s="79">
        <v>834318.18</v>
      </c>
      <c r="E247" s="79">
        <v>834318.18</v>
      </c>
      <c r="F247" s="220"/>
      <c r="G247" s="220"/>
      <c r="H247" s="220"/>
      <c r="I247" s="220"/>
      <c r="J247" s="220"/>
      <c r="K247" s="220"/>
      <c r="L247" s="220"/>
      <c r="M247" s="79"/>
      <c r="N247" s="79"/>
    </row>
    <row r="248" spans="1:14" ht="35.25" customHeight="1">
      <c r="A248" s="9">
        <v>26</v>
      </c>
      <c r="B248" s="77" t="s">
        <v>611</v>
      </c>
      <c r="C248" s="80" t="s">
        <v>597</v>
      </c>
      <c r="D248" s="80"/>
      <c r="E248" s="218"/>
      <c r="F248" s="80"/>
      <c r="G248" s="218">
        <v>5018500</v>
      </c>
      <c r="H248" s="218">
        <v>5018500</v>
      </c>
      <c r="I248" s="80"/>
      <c r="J248" s="218"/>
      <c r="K248" s="80"/>
      <c r="L248" s="80"/>
      <c r="M248" s="218"/>
      <c r="N248" s="219">
        <v>5018500</v>
      </c>
    </row>
    <row r="249" spans="1:14" ht="36">
      <c r="A249" s="9">
        <v>26</v>
      </c>
      <c r="B249" s="79"/>
      <c r="C249" s="77"/>
      <c r="D249" s="77" t="s">
        <v>93</v>
      </c>
      <c r="E249" s="77">
        <v>17855618.18</v>
      </c>
      <c r="F249" s="77">
        <v>12278500</v>
      </c>
      <c r="G249" s="77"/>
      <c r="H249" s="77" t="s">
        <v>94</v>
      </c>
      <c r="I249" s="77">
        <v>0</v>
      </c>
      <c r="J249" s="77">
        <v>0</v>
      </c>
      <c r="K249" s="77">
        <v>0</v>
      </c>
      <c r="L249" s="77" t="e">
        <v>#REF!</v>
      </c>
      <c r="M249" s="79"/>
      <c r="N249" s="79"/>
    </row>
    <row r="250" spans="1:14" ht="24">
      <c r="A250" s="9">
        <v>26</v>
      </c>
      <c r="B250" s="79"/>
      <c r="C250" s="77"/>
      <c r="D250" s="77" t="s">
        <v>102</v>
      </c>
      <c r="E250" s="77"/>
      <c r="F250" s="77"/>
      <c r="G250" s="77">
        <v>26593680</v>
      </c>
      <c r="H250" s="77"/>
      <c r="I250" s="77"/>
      <c r="J250" s="77"/>
      <c r="K250" s="77">
        <v>0</v>
      </c>
      <c r="L250" s="77"/>
      <c r="M250" s="79"/>
      <c r="N250" s="79"/>
    </row>
    <row r="251" spans="1:14" ht="30" customHeight="1">
      <c r="A251" s="8">
        <v>27</v>
      </c>
      <c r="B251" s="249" t="s">
        <v>623</v>
      </c>
      <c r="C251" s="250"/>
      <c r="D251" s="250"/>
      <c r="E251" s="250"/>
      <c r="F251" s="250"/>
      <c r="G251" s="250"/>
      <c r="H251" s="250"/>
      <c r="I251" s="250"/>
      <c r="J251" s="250"/>
      <c r="K251" s="250"/>
      <c r="L251" s="250"/>
      <c r="M251" s="250"/>
      <c r="N251" s="251"/>
    </row>
    <row r="252" spans="1:14" ht="30" customHeight="1">
      <c r="A252" s="9">
        <v>27</v>
      </c>
      <c r="B252" s="16" t="s">
        <v>679</v>
      </c>
      <c r="C252" s="20"/>
      <c r="D252" s="20"/>
      <c r="E252" s="20"/>
      <c r="F252" s="20"/>
      <c r="G252" s="20"/>
      <c r="H252" s="20">
        <f>E252+F252+G252</f>
        <v>0</v>
      </c>
      <c r="I252" s="159">
        <v>79051.679999999993</v>
      </c>
      <c r="J252" s="160"/>
      <c r="K252" s="161"/>
      <c r="L252" s="20"/>
      <c r="M252" s="20">
        <f>J252+K252+L252</f>
        <v>0</v>
      </c>
      <c r="N252" s="20">
        <f>H252+M252</f>
        <v>0</v>
      </c>
    </row>
    <row r="253" spans="1:14" ht="49.5" customHeight="1">
      <c r="A253" s="9">
        <v>27</v>
      </c>
      <c r="B253" s="20" t="s">
        <v>680</v>
      </c>
      <c r="C253" s="20"/>
      <c r="D253" s="20"/>
      <c r="E253" s="20"/>
      <c r="F253" s="20"/>
      <c r="G253" s="20"/>
      <c r="H253" s="20"/>
      <c r="I253" s="162">
        <v>15371.159999999998</v>
      </c>
      <c r="J253" s="160">
        <f>I253*0.79</f>
        <v>12143.216399999999</v>
      </c>
      <c r="K253" s="160">
        <f>I253-J253</f>
        <v>3227.9435999999987</v>
      </c>
      <c r="L253" s="20"/>
      <c r="M253" s="20"/>
      <c r="N253" s="20"/>
    </row>
    <row r="254" spans="1:14" ht="26.25" customHeight="1">
      <c r="A254" s="9">
        <v>27</v>
      </c>
      <c r="B254" s="20" t="s">
        <v>681</v>
      </c>
      <c r="C254" s="20"/>
      <c r="D254" s="20"/>
      <c r="E254" s="20"/>
      <c r="F254" s="20"/>
      <c r="G254" s="20"/>
      <c r="H254" s="20"/>
      <c r="I254" s="162">
        <v>15371.159999999998</v>
      </c>
      <c r="J254" s="160">
        <f t="shared" ref="J254:J264" si="29">I254*0.79</f>
        <v>12143.216399999999</v>
      </c>
      <c r="K254" s="160">
        <f t="shared" ref="K254:K264" si="30">I254-J254</f>
        <v>3227.9435999999987</v>
      </c>
      <c r="L254" s="20"/>
      <c r="M254" s="20"/>
      <c r="N254" s="20"/>
    </row>
    <row r="255" spans="1:14" ht="42.75" customHeight="1">
      <c r="A255" s="9">
        <v>27</v>
      </c>
      <c r="B255" s="20" t="s">
        <v>654</v>
      </c>
      <c r="C255" s="20"/>
      <c r="D255" s="20"/>
      <c r="E255" s="20"/>
      <c r="F255" s="20"/>
      <c r="G255" s="20"/>
      <c r="H255" s="20"/>
      <c r="I255" s="162">
        <v>15371.159999999998</v>
      </c>
      <c r="J255" s="160">
        <f t="shared" si="29"/>
        <v>12143.216399999999</v>
      </c>
      <c r="K255" s="160">
        <f t="shared" si="30"/>
        <v>3227.9435999999987</v>
      </c>
      <c r="L255" s="20"/>
      <c r="M255" s="20"/>
      <c r="N255" s="20"/>
    </row>
    <row r="256" spans="1:14" ht="30" customHeight="1">
      <c r="A256" s="9">
        <v>27</v>
      </c>
      <c r="B256" s="20" t="s">
        <v>656</v>
      </c>
      <c r="C256" s="20"/>
      <c r="D256" s="20"/>
      <c r="E256" s="20"/>
      <c r="F256" s="20"/>
      <c r="G256" s="20"/>
      <c r="H256" s="20"/>
      <c r="I256" s="162">
        <v>15371.159999999998</v>
      </c>
      <c r="J256" s="160">
        <f t="shared" si="29"/>
        <v>12143.216399999999</v>
      </c>
      <c r="K256" s="160">
        <f t="shared" si="30"/>
        <v>3227.9435999999987</v>
      </c>
      <c r="L256" s="20"/>
      <c r="M256" s="20"/>
      <c r="N256" s="20"/>
    </row>
    <row r="257" spans="1:14" ht="56.25" customHeight="1">
      <c r="A257" s="9">
        <v>27</v>
      </c>
      <c r="B257" s="20" t="s">
        <v>657</v>
      </c>
      <c r="C257" s="20"/>
      <c r="D257" s="20"/>
      <c r="E257" s="20"/>
      <c r="F257" s="20"/>
      <c r="G257" s="20"/>
      <c r="H257" s="20"/>
      <c r="I257" s="162">
        <v>15371.159999999998</v>
      </c>
      <c r="J257" s="160">
        <f t="shared" si="29"/>
        <v>12143.216399999999</v>
      </c>
      <c r="K257" s="160">
        <f t="shared" si="30"/>
        <v>3227.9435999999987</v>
      </c>
      <c r="L257" s="20"/>
      <c r="M257" s="20"/>
      <c r="N257" s="20"/>
    </row>
    <row r="258" spans="1:14" ht="32.25" customHeight="1">
      <c r="A258" s="9">
        <v>27</v>
      </c>
      <c r="B258" s="20" t="s">
        <v>659</v>
      </c>
      <c r="C258" s="20"/>
      <c r="D258" s="20"/>
      <c r="E258" s="20"/>
      <c r="F258" s="20"/>
      <c r="G258" s="20"/>
      <c r="H258" s="20"/>
      <c r="I258" s="162">
        <v>15371.159999999998</v>
      </c>
      <c r="J258" s="160">
        <f t="shared" si="29"/>
        <v>12143.216399999999</v>
      </c>
      <c r="K258" s="160">
        <f t="shared" si="30"/>
        <v>3227.9435999999987</v>
      </c>
      <c r="L258" s="20"/>
      <c r="M258" s="20"/>
      <c r="N258" s="20"/>
    </row>
    <row r="259" spans="1:14" ht="38.25" customHeight="1">
      <c r="A259" s="9">
        <v>27</v>
      </c>
      <c r="B259" s="20" t="s">
        <v>682</v>
      </c>
      <c r="C259" s="20"/>
      <c r="D259" s="20"/>
      <c r="E259" s="20"/>
      <c r="F259" s="20"/>
      <c r="G259" s="20"/>
      <c r="H259" s="20"/>
      <c r="I259" s="162">
        <v>15371.159999999998</v>
      </c>
      <c r="J259" s="160">
        <f t="shared" si="29"/>
        <v>12143.216399999999</v>
      </c>
      <c r="K259" s="160">
        <f t="shared" si="30"/>
        <v>3227.9435999999987</v>
      </c>
      <c r="L259" s="20"/>
      <c r="M259" s="20"/>
      <c r="N259" s="20"/>
    </row>
    <row r="260" spans="1:14" ht="28.5" customHeight="1">
      <c r="A260" s="9">
        <v>27</v>
      </c>
      <c r="B260" s="20" t="s">
        <v>665</v>
      </c>
      <c r="C260" s="20"/>
      <c r="D260" s="20"/>
      <c r="E260" s="20"/>
      <c r="F260" s="20"/>
      <c r="G260" s="20"/>
      <c r="H260" s="20"/>
      <c r="I260" s="162">
        <v>15371.159999999998</v>
      </c>
      <c r="J260" s="160">
        <f t="shared" si="29"/>
        <v>12143.216399999999</v>
      </c>
      <c r="K260" s="160">
        <f t="shared" si="30"/>
        <v>3227.9435999999987</v>
      </c>
      <c r="L260" s="20"/>
      <c r="M260" s="20"/>
      <c r="N260" s="20"/>
    </row>
    <row r="261" spans="1:14" ht="30" customHeight="1">
      <c r="A261" s="9">
        <v>27</v>
      </c>
      <c r="B261" s="20" t="s">
        <v>683</v>
      </c>
      <c r="C261" s="20"/>
      <c r="D261" s="20"/>
      <c r="E261" s="20"/>
      <c r="F261" s="20"/>
      <c r="G261" s="20"/>
      <c r="H261" s="20"/>
      <c r="I261" s="162">
        <v>15371.159999999998</v>
      </c>
      <c r="J261" s="160">
        <f t="shared" si="29"/>
        <v>12143.216399999999</v>
      </c>
      <c r="K261" s="160">
        <f t="shared" si="30"/>
        <v>3227.9435999999987</v>
      </c>
      <c r="L261" s="20"/>
      <c r="M261" s="20"/>
      <c r="N261" s="20"/>
    </row>
    <row r="262" spans="1:14" ht="39" customHeight="1">
      <c r="A262" s="9">
        <v>27</v>
      </c>
      <c r="B262" s="20" t="s">
        <v>684</v>
      </c>
      <c r="C262" s="20"/>
      <c r="D262" s="20"/>
      <c r="E262" s="20"/>
      <c r="F262" s="20"/>
      <c r="G262" s="20"/>
      <c r="H262" s="20"/>
      <c r="I262" s="162">
        <v>15371.159999999998</v>
      </c>
      <c r="J262" s="160">
        <f t="shared" si="29"/>
        <v>12143.216399999999</v>
      </c>
      <c r="K262" s="160">
        <f t="shared" si="30"/>
        <v>3227.9435999999987</v>
      </c>
      <c r="L262" s="20"/>
      <c r="M262" s="20"/>
      <c r="N262" s="20"/>
    </row>
    <row r="263" spans="1:14" ht="39.75" customHeight="1">
      <c r="A263" s="9">
        <v>27</v>
      </c>
      <c r="B263" s="20" t="s">
        <v>685</v>
      </c>
      <c r="C263" s="20"/>
      <c r="D263" s="20"/>
      <c r="E263" s="20"/>
      <c r="F263" s="20"/>
      <c r="G263" s="20"/>
      <c r="H263" s="20"/>
      <c r="I263" s="162">
        <v>15371.159999999998</v>
      </c>
      <c r="J263" s="160">
        <f t="shared" si="29"/>
        <v>12143.216399999999</v>
      </c>
      <c r="K263" s="160">
        <f t="shared" si="30"/>
        <v>3227.9435999999987</v>
      </c>
      <c r="L263" s="20"/>
      <c r="M263" s="20"/>
      <c r="N263" s="20"/>
    </row>
    <row r="264" spans="1:14" ht="36" customHeight="1">
      <c r="A264" s="9">
        <v>27</v>
      </c>
      <c r="B264" s="20" t="s">
        <v>686</v>
      </c>
      <c r="C264" s="20"/>
      <c r="D264" s="20"/>
      <c r="E264" s="20"/>
      <c r="F264" s="20"/>
      <c r="G264" s="20"/>
      <c r="H264" s="20">
        <f>E264+F264+G264</f>
        <v>0</v>
      </c>
      <c r="I264" s="162">
        <v>15371.159999999998</v>
      </c>
      <c r="J264" s="160">
        <f t="shared" si="29"/>
        <v>12143.216399999999</v>
      </c>
      <c r="K264" s="160">
        <f t="shared" si="30"/>
        <v>3227.9435999999987</v>
      </c>
      <c r="L264" s="20"/>
      <c r="M264" s="20">
        <f>J264+K264+L264</f>
        <v>15371.159999999998</v>
      </c>
      <c r="N264" s="20">
        <f>H264+M264</f>
        <v>15371.159999999998</v>
      </c>
    </row>
    <row r="265" spans="1:14" ht="50.25" customHeight="1">
      <c r="A265" s="9">
        <v>27</v>
      </c>
      <c r="B265" s="9"/>
      <c r="C265" s="9"/>
      <c r="D265" s="20" t="s">
        <v>93</v>
      </c>
      <c r="E265" s="20">
        <f>E252+E264</f>
        <v>0</v>
      </c>
      <c r="F265" s="20">
        <f>F252+F264</f>
        <v>0</v>
      </c>
      <c r="G265" s="20">
        <f>G252+G264</f>
        <v>0</v>
      </c>
      <c r="H265" s="20"/>
      <c r="I265" s="161" t="s">
        <v>94</v>
      </c>
      <c r="J265" s="162">
        <v>208202</v>
      </c>
      <c r="K265" s="162">
        <v>55304</v>
      </c>
      <c r="L265" s="20">
        <f>L252+L264</f>
        <v>0</v>
      </c>
      <c r="M265" s="20"/>
      <c r="N265" s="20"/>
    </row>
    <row r="266" spans="1:14" ht="42.75" customHeight="1">
      <c r="A266" s="9">
        <v>27</v>
      </c>
      <c r="B266" s="9"/>
      <c r="C266" s="9"/>
      <c r="D266" s="20" t="s">
        <v>125</v>
      </c>
      <c r="E266" s="9"/>
      <c r="F266" s="9"/>
      <c r="G266" s="9"/>
      <c r="H266" s="20">
        <f>H252+H264</f>
        <v>0</v>
      </c>
      <c r="I266" s="20" t="s">
        <v>126</v>
      </c>
      <c r="J266" s="9"/>
      <c r="K266" s="9"/>
      <c r="L266" s="9"/>
      <c r="M266" s="158"/>
      <c r="N266" s="9"/>
    </row>
    <row r="267" spans="1:14" ht="30.75" customHeight="1">
      <c r="A267" s="9">
        <v>27</v>
      </c>
      <c r="B267" s="267" t="s">
        <v>687</v>
      </c>
      <c r="C267" s="267"/>
      <c r="D267" s="267"/>
      <c r="E267" s="267"/>
      <c r="F267" s="267"/>
      <c r="G267" s="267"/>
      <c r="H267" s="267"/>
      <c r="I267" s="267"/>
      <c r="J267" s="267"/>
      <c r="K267" s="267"/>
      <c r="L267" s="267"/>
      <c r="M267" s="267"/>
      <c r="N267" s="267"/>
    </row>
    <row r="268" spans="1:14" ht="27" customHeight="1">
      <c r="A268" s="9">
        <v>27</v>
      </c>
      <c r="B268" s="20" t="s">
        <v>688</v>
      </c>
      <c r="C268" s="20" t="s">
        <v>640</v>
      </c>
      <c r="D268" s="20"/>
      <c r="E268" s="20"/>
      <c r="F268" s="20">
        <v>672857</v>
      </c>
      <c r="G268" s="20"/>
      <c r="H268" s="20">
        <f>E268+F268+G268</f>
        <v>672857</v>
      </c>
      <c r="I268" s="20"/>
      <c r="J268" s="20"/>
      <c r="K268" s="20"/>
      <c r="L268" s="20"/>
      <c r="M268" s="20">
        <f>J268+K268+L268</f>
        <v>0</v>
      </c>
      <c r="N268" s="20">
        <f>H268+M268</f>
        <v>672857</v>
      </c>
    </row>
    <row r="269" spans="1:14" ht="60">
      <c r="A269" s="9">
        <v>27</v>
      </c>
      <c r="B269" s="20" t="s">
        <v>689</v>
      </c>
      <c r="C269" s="20" t="s">
        <v>640</v>
      </c>
      <c r="D269" s="20"/>
      <c r="E269" s="79">
        <v>336428.5</v>
      </c>
      <c r="F269" s="79"/>
      <c r="G269" s="20"/>
      <c r="H269" s="20">
        <f>E269+F269+G269</f>
        <v>336428.5</v>
      </c>
      <c r="I269" s="20" t="s">
        <v>690</v>
      </c>
      <c r="J269" s="20"/>
      <c r="K269" s="20"/>
      <c r="L269" s="20"/>
      <c r="M269" s="20">
        <f>J269+K269+L269</f>
        <v>0</v>
      </c>
      <c r="N269" s="20">
        <f>H269+M269</f>
        <v>336428.5</v>
      </c>
    </row>
    <row r="270" spans="1:14" ht="84">
      <c r="A270" s="9">
        <v>27</v>
      </c>
      <c r="B270" s="20" t="s">
        <v>634</v>
      </c>
      <c r="C270" s="20" t="s">
        <v>640</v>
      </c>
      <c r="D270" s="20"/>
      <c r="E270" s="20"/>
      <c r="F270" s="20"/>
      <c r="G270" s="20">
        <v>712217</v>
      </c>
      <c r="H270" s="20">
        <f>E270+F270+G270</f>
        <v>712217</v>
      </c>
      <c r="I270" s="20" t="s">
        <v>691</v>
      </c>
      <c r="J270" s="20"/>
      <c r="K270" s="20"/>
      <c r="L270" s="20"/>
      <c r="M270" s="20">
        <f>J270+K270+L270</f>
        <v>0</v>
      </c>
      <c r="N270" s="20">
        <f>H270+M270</f>
        <v>712217</v>
      </c>
    </row>
    <row r="271" spans="1:14" ht="24">
      <c r="A271" s="9">
        <v>27</v>
      </c>
      <c r="B271" s="9"/>
      <c r="C271" s="9"/>
      <c r="D271" s="20" t="s">
        <v>93</v>
      </c>
      <c r="E271" s="20">
        <f>E268+E270</f>
        <v>0</v>
      </c>
      <c r="F271" s="20">
        <f>F268+F270</f>
        <v>672857</v>
      </c>
      <c r="G271" s="20">
        <f>G268+G270</f>
        <v>712217</v>
      </c>
      <c r="H271" s="9"/>
      <c r="I271" s="20" t="s">
        <v>94</v>
      </c>
      <c r="J271" s="20">
        <f>J268+J270</f>
        <v>0</v>
      </c>
      <c r="K271" s="20">
        <f>K268+K270</f>
        <v>0</v>
      </c>
      <c r="L271" s="20">
        <f>L268+L270</f>
        <v>0</v>
      </c>
      <c r="M271" s="20"/>
      <c r="N271" s="20"/>
    </row>
    <row r="272" spans="1:14" ht="24">
      <c r="A272" s="9">
        <v>27</v>
      </c>
      <c r="B272" s="9"/>
      <c r="C272" s="9"/>
      <c r="D272" s="20" t="s">
        <v>102</v>
      </c>
      <c r="E272" s="9"/>
      <c r="F272" s="9"/>
      <c r="G272" s="9"/>
      <c r="H272" s="12">
        <f>SUM(H268:H270)</f>
        <v>1721502.5</v>
      </c>
      <c r="I272" s="20" t="s">
        <v>96</v>
      </c>
      <c r="J272" s="9"/>
      <c r="K272" s="9"/>
      <c r="L272" s="9"/>
      <c r="M272" s="9">
        <f>M268+M270</f>
        <v>0</v>
      </c>
      <c r="N272" s="9"/>
    </row>
    <row r="273" spans="1:14" ht="30" customHeight="1">
      <c r="A273" s="9">
        <v>27</v>
      </c>
      <c r="B273" s="268" t="s">
        <v>692</v>
      </c>
      <c r="C273" s="268"/>
      <c r="D273" s="268"/>
      <c r="E273" s="268"/>
      <c r="F273" s="268"/>
      <c r="G273" s="268"/>
      <c r="H273" s="268"/>
      <c r="I273" s="268"/>
      <c r="J273" s="268"/>
      <c r="K273" s="268"/>
      <c r="L273" s="268"/>
      <c r="M273" s="268"/>
      <c r="N273" s="268"/>
    </row>
    <row r="274" spans="1:14" ht="33.75" customHeight="1">
      <c r="A274" s="9">
        <v>27</v>
      </c>
      <c r="B274" s="75" t="s">
        <v>693</v>
      </c>
      <c r="C274" s="20"/>
      <c r="D274" s="20"/>
      <c r="E274" s="20"/>
      <c r="F274" s="80">
        <v>371960</v>
      </c>
      <c r="G274" s="80"/>
      <c r="H274" s="80">
        <f>E274+F274+G274</f>
        <v>371960</v>
      </c>
      <c r="I274" s="20"/>
      <c r="J274" s="20"/>
      <c r="K274" s="20"/>
      <c r="L274" s="20"/>
      <c r="M274" s="20">
        <f>J274+K274+L274</f>
        <v>0</v>
      </c>
      <c r="N274" s="20">
        <f>H274+M274</f>
        <v>371960</v>
      </c>
    </row>
    <row r="275" spans="1:14" ht="60.75" customHeight="1">
      <c r="A275" s="9">
        <v>27</v>
      </c>
      <c r="B275" s="26" t="s">
        <v>637</v>
      </c>
      <c r="C275" s="26" t="s">
        <v>728</v>
      </c>
      <c r="D275" s="26"/>
      <c r="E275" s="26"/>
      <c r="F275" s="157">
        <v>185980</v>
      </c>
      <c r="G275" s="26"/>
      <c r="H275" s="157">
        <v>185980</v>
      </c>
      <c r="I275" s="26" t="s">
        <v>690</v>
      </c>
      <c r="J275" s="26"/>
      <c r="K275" s="26"/>
      <c r="L275" s="26"/>
      <c r="M275" s="26">
        <f>J275+K275+L275</f>
        <v>0</v>
      </c>
      <c r="N275" s="157">
        <f>H275+M275</f>
        <v>185980</v>
      </c>
    </row>
    <row r="276" spans="1:14" ht="36.75" customHeight="1">
      <c r="A276" s="9">
        <v>27</v>
      </c>
      <c r="B276" s="20" t="s">
        <v>101</v>
      </c>
      <c r="C276" s="20"/>
      <c r="D276" s="20"/>
      <c r="E276" s="20"/>
      <c r="F276" s="20"/>
      <c r="G276" s="20"/>
      <c r="H276" s="20">
        <f>E276+F276+G276</f>
        <v>0</v>
      </c>
      <c r="I276" s="20"/>
      <c r="J276" s="20"/>
      <c r="K276" s="20"/>
      <c r="L276" s="20"/>
      <c r="M276" s="20">
        <f>J276+K276+L276</f>
        <v>0</v>
      </c>
      <c r="N276" s="20">
        <f>H276+M276</f>
        <v>0</v>
      </c>
    </row>
    <row r="277" spans="1:14" ht="24">
      <c r="A277" s="9">
        <v>27</v>
      </c>
      <c r="B277" s="9"/>
      <c r="C277" s="9"/>
      <c r="D277" s="20" t="s">
        <v>93</v>
      </c>
      <c r="E277" s="20">
        <f>E274+E276</f>
        <v>0</v>
      </c>
      <c r="F277" s="80">
        <f>F274+F276</f>
        <v>371960</v>
      </c>
      <c r="G277" s="20">
        <f>G274+G276</f>
        <v>0</v>
      </c>
      <c r="H277" s="20"/>
      <c r="I277" s="20" t="s">
        <v>94</v>
      </c>
      <c r="J277" s="20">
        <f>J274+J276</f>
        <v>0</v>
      </c>
      <c r="K277" s="20">
        <f>K274+K276</f>
        <v>0</v>
      </c>
      <c r="L277" s="20">
        <f>L274+L276</f>
        <v>0</v>
      </c>
      <c r="M277" s="20"/>
      <c r="N277" s="20"/>
    </row>
    <row r="278" spans="1:14" ht="24">
      <c r="A278" s="9">
        <v>27</v>
      </c>
      <c r="B278" s="9"/>
      <c r="C278" s="9"/>
      <c r="D278" s="20" t="s">
        <v>125</v>
      </c>
      <c r="E278" s="9"/>
      <c r="F278" s="9"/>
      <c r="G278" s="9"/>
      <c r="H278" s="12">
        <f>SUM(H274:H277)</f>
        <v>557940</v>
      </c>
      <c r="I278" s="20" t="s">
        <v>126</v>
      </c>
      <c r="J278" s="9"/>
      <c r="K278" s="9"/>
      <c r="L278" s="9"/>
      <c r="M278" s="9">
        <f>M274+M276</f>
        <v>0</v>
      </c>
      <c r="N278" s="9"/>
    </row>
    <row r="279" spans="1:14" ht="30" customHeight="1">
      <c r="A279" s="9">
        <v>27</v>
      </c>
      <c r="B279" s="268" t="s">
        <v>694</v>
      </c>
      <c r="C279" s="268"/>
      <c r="D279" s="268"/>
      <c r="E279" s="268"/>
      <c r="F279" s="268"/>
      <c r="G279" s="268"/>
      <c r="H279" s="268"/>
      <c r="I279" s="268"/>
      <c r="J279" s="268"/>
      <c r="K279" s="268"/>
      <c r="L279" s="268"/>
      <c r="M279" s="268"/>
      <c r="N279" s="268"/>
    </row>
    <row r="280" spans="1:14" ht="56.25" customHeight="1">
      <c r="A280" s="9">
        <v>27</v>
      </c>
      <c r="B280" s="77" t="s">
        <v>643</v>
      </c>
      <c r="C280" s="20" t="s">
        <v>640</v>
      </c>
      <c r="D280" s="20"/>
      <c r="E280" s="20">
        <v>310000</v>
      </c>
      <c r="F280" s="20"/>
      <c r="G280" s="20"/>
      <c r="H280" s="20">
        <f>E280+F280+G280</f>
        <v>310000</v>
      </c>
      <c r="I280" s="20"/>
      <c r="J280" s="20">
        <v>310000</v>
      </c>
      <c r="K280" s="20"/>
      <c r="L280" s="20"/>
      <c r="M280" s="20">
        <f>J280+K280+L280</f>
        <v>310000</v>
      </c>
      <c r="N280" s="20">
        <f>H280+M280</f>
        <v>620000</v>
      </c>
    </row>
    <row r="281" spans="1:14" ht="70.5" customHeight="1">
      <c r="A281" s="9">
        <v>27</v>
      </c>
      <c r="B281" s="77" t="s">
        <v>645</v>
      </c>
      <c r="C281" s="20" t="s">
        <v>281</v>
      </c>
      <c r="D281" s="20"/>
      <c r="E281" s="20"/>
      <c r="F281" s="20">
        <v>630000</v>
      </c>
      <c r="G281" s="20"/>
      <c r="H281" s="20">
        <v>315000</v>
      </c>
      <c r="I281" s="20" t="s">
        <v>695</v>
      </c>
      <c r="J281" s="20"/>
      <c r="K281" s="20"/>
      <c r="L281" s="20"/>
      <c r="M281" s="20">
        <v>315000</v>
      </c>
      <c r="N281" s="20">
        <f>H281+M281</f>
        <v>630000</v>
      </c>
    </row>
    <row r="282" spans="1:14" ht="32.25" customHeight="1">
      <c r="A282" s="9">
        <v>27</v>
      </c>
      <c r="B282" s="77" t="s">
        <v>646</v>
      </c>
      <c r="C282" s="20" t="s">
        <v>640</v>
      </c>
      <c r="D282" s="20"/>
      <c r="E282" s="20"/>
      <c r="F282" s="20"/>
      <c r="G282" s="20">
        <v>630000</v>
      </c>
      <c r="H282" s="20">
        <v>630000</v>
      </c>
      <c r="I282" s="20"/>
      <c r="J282" s="20"/>
      <c r="K282" s="20"/>
      <c r="L282" s="20"/>
      <c r="M282" s="20"/>
      <c r="N282" s="20"/>
    </row>
    <row r="283" spans="1:14" ht="35.25" customHeight="1">
      <c r="A283" s="9">
        <v>27</v>
      </c>
      <c r="B283" s="9"/>
      <c r="C283" s="9"/>
      <c r="D283" s="20" t="s">
        <v>93</v>
      </c>
      <c r="E283" s="20">
        <v>620000</v>
      </c>
      <c r="F283" s="20">
        <f>F280+F281</f>
        <v>630000</v>
      </c>
      <c r="G283" s="20">
        <v>630000</v>
      </c>
      <c r="H283" s="9"/>
      <c r="I283" s="20" t="s">
        <v>94</v>
      </c>
      <c r="J283" s="20">
        <v>620000</v>
      </c>
      <c r="K283" s="20">
        <v>315000</v>
      </c>
      <c r="L283" s="20">
        <v>630000</v>
      </c>
      <c r="M283" s="20"/>
      <c r="N283" s="20"/>
    </row>
    <row r="284" spans="1:14" ht="35.25" customHeight="1">
      <c r="A284" s="9">
        <v>27</v>
      </c>
      <c r="B284" s="9"/>
      <c r="C284" s="9"/>
      <c r="D284" s="20" t="s">
        <v>102</v>
      </c>
      <c r="E284" s="9"/>
      <c r="F284" s="9"/>
      <c r="G284" s="9"/>
      <c r="H284" s="12">
        <f>SUM(H280:H282)</f>
        <v>1255000</v>
      </c>
      <c r="I284" s="20" t="s">
        <v>103</v>
      </c>
      <c r="J284" s="9"/>
      <c r="K284" s="9"/>
      <c r="L284" s="9"/>
      <c r="M284" s="9">
        <f>M280+M281</f>
        <v>625000</v>
      </c>
      <c r="N284" s="9"/>
    </row>
    <row r="285" spans="1:14" ht="30" customHeight="1">
      <c r="A285" s="8">
        <v>28</v>
      </c>
      <c r="B285" s="249" t="s">
        <v>696</v>
      </c>
      <c r="C285" s="250"/>
      <c r="D285" s="250"/>
      <c r="E285" s="250"/>
      <c r="F285" s="250"/>
      <c r="G285" s="250"/>
      <c r="H285" s="250"/>
      <c r="I285" s="250"/>
      <c r="J285" s="250"/>
      <c r="K285" s="250"/>
      <c r="L285" s="250"/>
      <c r="M285" s="250"/>
      <c r="N285" s="251"/>
    </row>
    <row r="286" spans="1:14" ht="42" customHeight="1">
      <c r="A286" s="9">
        <v>28</v>
      </c>
      <c r="B286" s="17" t="s">
        <v>715</v>
      </c>
      <c r="C286" s="17" t="s">
        <v>878</v>
      </c>
      <c r="D286" s="20" t="s">
        <v>97</v>
      </c>
      <c r="E286" s="9">
        <v>0</v>
      </c>
      <c r="F286" s="9">
        <v>0</v>
      </c>
      <c r="G286" s="9">
        <v>0</v>
      </c>
      <c r="H286" s="9">
        <v>0</v>
      </c>
      <c r="I286" s="20" t="s">
        <v>99</v>
      </c>
      <c r="J286" s="9">
        <v>0</v>
      </c>
      <c r="K286" s="9">
        <v>0</v>
      </c>
      <c r="L286" s="9">
        <v>0</v>
      </c>
      <c r="M286" s="9">
        <v>0</v>
      </c>
      <c r="N286" s="9"/>
    </row>
    <row r="287" spans="1:14" ht="103.5" customHeight="1">
      <c r="A287" s="9">
        <v>28</v>
      </c>
      <c r="B287" s="17" t="s">
        <v>718</v>
      </c>
      <c r="C287" s="17" t="s">
        <v>16</v>
      </c>
      <c r="D287" s="17"/>
      <c r="E287" s="17">
        <v>700000</v>
      </c>
      <c r="F287" s="17"/>
      <c r="G287" s="17"/>
      <c r="H287" s="17">
        <v>700000</v>
      </c>
      <c r="I287" s="17" t="s">
        <v>87</v>
      </c>
      <c r="J287" s="17"/>
      <c r="K287" s="17"/>
      <c r="L287" s="17"/>
      <c r="M287" s="17"/>
      <c r="N287" s="9"/>
    </row>
    <row r="288" spans="1:14" ht="99" customHeight="1">
      <c r="A288" s="9">
        <v>28</v>
      </c>
      <c r="B288" s="26" t="s">
        <v>719</v>
      </c>
      <c r="C288" s="17" t="s">
        <v>16</v>
      </c>
      <c r="D288" s="17"/>
      <c r="E288" s="17"/>
      <c r="F288" s="17"/>
      <c r="G288" s="17">
        <v>900000</v>
      </c>
      <c r="H288" s="17">
        <v>900000</v>
      </c>
      <c r="I288" s="17" t="s">
        <v>87</v>
      </c>
      <c r="J288" s="17"/>
      <c r="K288" s="17"/>
      <c r="L288" s="17"/>
      <c r="M288" s="17"/>
      <c r="N288" s="9"/>
    </row>
    <row r="289" spans="1:14" ht="93.75" customHeight="1">
      <c r="A289" s="9">
        <v>28</v>
      </c>
      <c r="B289" s="17" t="s">
        <v>716</v>
      </c>
      <c r="C289" s="17" t="s">
        <v>16</v>
      </c>
      <c r="D289" s="17"/>
      <c r="E289" s="17"/>
      <c r="F289" s="17"/>
      <c r="G289" s="17"/>
      <c r="H289" s="17"/>
      <c r="I289" s="17" t="s">
        <v>87</v>
      </c>
      <c r="J289" s="17">
        <v>4696250</v>
      </c>
      <c r="K289" s="17">
        <v>3228750</v>
      </c>
      <c r="L289" s="17">
        <v>0</v>
      </c>
      <c r="M289" s="17">
        <v>7925000</v>
      </c>
      <c r="N289" s="17">
        <v>7925000</v>
      </c>
    </row>
    <row r="290" spans="1:14" ht="45.75" customHeight="1">
      <c r="A290" s="9">
        <v>28</v>
      </c>
      <c r="B290" s="26" t="s">
        <v>711</v>
      </c>
      <c r="C290" s="17" t="s">
        <v>405</v>
      </c>
      <c r="D290" s="17">
        <v>0</v>
      </c>
      <c r="E290" s="17">
        <v>0</v>
      </c>
      <c r="F290" s="17">
        <v>0</v>
      </c>
      <c r="G290" s="17">
        <v>0</v>
      </c>
      <c r="H290" s="17">
        <v>0</v>
      </c>
      <c r="I290" s="17"/>
      <c r="J290" s="17">
        <v>0</v>
      </c>
      <c r="K290" s="17">
        <v>0</v>
      </c>
      <c r="L290" s="17">
        <v>0</v>
      </c>
      <c r="M290" s="17">
        <v>0</v>
      </c>
      <c r="N290" s="17"/>
    </row>
    <row r="291" spans="1:14" ht="45.75" customHeight="1">
      <c r="A291" s="9">
        <v>28</v>
      </c>
      <c r="B291" s="26" t="s">
        <v>713</v>
      </c>
      <c r="C291" s="17" t="s">
        <v>405</v>
      </c>
      <c r="D291" s="17">
        <v>0</v>
      </c>
      <c r="E291" s="17">
        <v>0</v>
      </c>
      <c r="F291" s="17">
        <v>0</v>
      </c>
      <c r="G291" s="17">
        <v>0</v>
      </c>
      <c r="H291" s="17">
        <v>0</v>
      </c>
      <c r="I291" s="17"/>
      <c r="J291" s="17">
        <v>0</v>
      </c>
      <c r="K291" s="17">
        <v>0</v>
      </c>
      <c r="L291" s="17">
        <v>0</v>
      </c>
      <c r="M291" s="17">
        <v>0</v>
      </c>
      <c r="N291" s="17"/>
    </row>
    <row r="292" spans="1:14" ht="48" customHeight="1">
      <c r="A292" s="9">
        <v>28</v>
      </c>
      <c r="B292" s="17" t="s">
        <v>720</v>
      </c>
      <c r="C292" s="9" t="s">
        <v>143</v>
      </c>
      <c r="D292" s="17">
        <v>0</v>
      </c>
      <c r="E292" s="9"/>
      <c r="F292" s="17">
        <v>4017400</v>
      </c>
      <c r="G292" s="9"/>
      <c r="H292" s="9"/>
      <c r="I292" s="9"/>
      <c r="J292" s="9"/>
      <c r="K292" s="9"/>
      <c r="L292" s="9"/>
      <c r="M292" s="9"/>
      <c r="N292" s="9"/>
    </row>
    <row r="293" spans="1:14" ht="30" customHeight="1">
      <c r="A293" s="8">
        <v>29</v>
      </c>
      <c r="B293" s="249" t="s">
        <v>721</v>
      </c>
      <c r="C293" s="250"/>
      <c r="D293" s="250"/>
      <c r="E293" s="250"/>
      <c r="F293" s="250"/>
      <c r="G293" s="250"/>
      <c r="H293" s="250"/>
      <c r="I293" s="250"/>
      <c r="J293" s="250"/>
      <c r="K293" s="250"/>
      <c r="L293" s="250"/>
      <c r="M293" s="250"/>
      <c r="N293" s="251"/>
    </row>
    <row r="294" spans="1:14" ht="39.950000000000003" customHeight="1">
      <c r="A294" s="9">
        <v>29</v>
      </c>
      <c r="B294" s="20" t="s">
        <v>731</v>
      </c>
      <c r="C294" s="20" t="s">
        <v>732</v>
      </c>
      <c r="D294" s="20">
        <v>0</v>
      </c>
      <c r="E294" s="12">
        <v>0</v>
      </c>
      <c r="F294" s="12">
        <v>0</v>
      </c>
      <c r="G294" s="12"/>
      <c r="H294" s="12">
        <v>0</v>
      </c>
      <c r="I294" s="12">
        <v>0</v>
      </c>
      <c r="J294" s="12">
        <v>0</v>
      </c>
      <c r="K294" s="12">
        <v>0</v>
      </c>
      <c r="L294" s="12">
        <v>0</v>
      </c>
      <c r="M294" s="20">
        <v>0</v>
      </c>
      <c r="N294" s="12">
        <f t="shared" ref="N294:N296" si="31">SUM(D294:M294)</f>
        <v>0</v>
      </c>
    </row>
    <row r="295" spans="1:14" ht="39.950000000000003" customHeight="1">
      <c r="A295" s="9">
        <v>29</v>
      </c>
      <c r="B295" s="20" t="s">
        <v>731</v>
      </c>
      <c r="C295" s="20" t="s">
        <v>732</v>
      </c>
      <c r="D295" s="20" t="s">
        <v>93</v>
      </c>
      <c r="E295" s="21">
        <v>2201200</v>
      </c>
      <c r="F295" s="21">
        <v>2201200</v>
      </c>
      <c r="G295" s="21"/>
      <c r="H295" s="21">
        <v>2201200</v>
      </c>
      <c r="I295" s="12" t="s">
        <v>94</v>
      </c>
      <c r="J295" s="12">
        <v>0</v>
      </c>
      <c r="K295" s="12">
        <v>0</v>
      </c>
      <c r="L295" s="12">
        <v>0</v>
      </c>
      <c r="M295" s="20">
        <v>0</v>
      </c>
      <c r="N295" s="21">
        <f t="shared" si="31"/>
        <v>6603600</v>
      </c>
    </row>
    <row r="296" spans="1:14" ht="39.950000000000003" customHeight="1">
      <c r="A296" s="9">
        <v>29</v>
      </c>
      <c r="B296" s="20" t="s">
        <v>731</v>
      </c>
      <c r="C296" s="20" t="s">
        <v>732</v>
      </c>
      <c r="D296" s="20" t="s">
        <v>102</v>
      </c>
      <c r="E296" s="21">
        <v>2201200</v>
      </c>
      <c r="F296" s="21">
        <v>2201200</v>
      </c>
      <c r="G296" s="21"/>
      <c r="H296" s="21">
        <v>2201200</v>
      </c>
      <c r="I296" s="12" t="s">
        <v>96</v>
      </c>
      <c r="J296" s="12">
        <v>0</v>
      </c>
      <c r="K296" s="12">
        <v>0</v>
      </c>
      <c r="L296" s="12">
        <v>0</v>
      </c>
      <c r="M296" s="20">
        <v>0</v>
      </c>
      <c r="N296" s="21">
        <f t="shared" si="31"/>
        <v>6603600</v>
      </c>
    </row>
    <row r="297" spans="1:14" ht="39.950000000000003" customHeight="1">
      <c r="A297" s="9">
        <v>29</v>
      </c>
      <c r="B297" s="16" t="s">
        <v>733</v>
      </c>
      <c r="C297" s="16" t="s">
        <v>732</v>
      </c>
      <c r="D297" s="16" t="s">
        <v>102</v>
      </c>
      <c r="E297" s="167">
        <v>12367200</v>
      </c>
      <c r="F297" s="168">
        <v>12367200</v>
      </c>
      <c r="G297" s="23">
        <v>12367200</v>
      </c>
      <c r="H297" s="13"/>
      <c r="I297" s="26"/>
      <c r="J297" s="13"/>
      <c r="K297" s="13"/>
      <c r="L297" s="13"/>
      <c r="M297" s="15"/>
      <c r="N297" s="164">
        <f>E297+F297+G297</f>
        <v>37101600</v>
      </c>
    </row>
    <row r="298" spans="1:14" ht="30" customHeight="1">
      <c r="A298" s="8">
        <v>30</v>
      </c>
      <c r="B298" s="249" t="s">
        <v>734</v>
      </c>
      <c r="C298" s="250"/>
      <c r="D298" s="250"/>
      <c r="E298" s="250"/>
      <c r="F298" s="250"/>
      <c r="G298" s="250"/>
      <c r="H298" s="250"/>
      <c r="I298" s="250"/>
      <c r="J298" s="250"/>
      <c r="K298" s="250"/>
      <c r="L298" s="250"/>
      <c r="M298" s="250"/>
      <c r="N298" s="251"/>
    </row>
    <row r="299" spans="1:14" ht="75.75" customHeight="1">
      <c r="A299" s="9">
        <v>30</v>
      </c>
      <c r="B299" s="17" t="s">
        <v>744</v>
      </c>
      <c r="C299" s="17" t="s">
        <v>883</v>
      </c>
      <c r="D299" s="58">
        <v>70000</v>
      </c>
      <c r="E299" s="157">
        <v>70000</v>
      </c>
      <c r="F299" s="157"/>
      <c r="G299" s="26"/>
      <c r="H299" s="157">
        <v>70000</v>
      </c>
      <c r="I299" s="26"/>
      <c r="J299" s="26"/>
      <c r="K299" s="26"/>
      <c r="L299" s="26"/>
      <c r="M299" s="17">
        <v>0</v>
      </c>
      <c r="N299" s="58">
        <f>+E299+F299+G299</f>
        <v>70000</v>
      </c>
    </row>
    <row r="300" spans="1:14" ht="54" customHeight="1">
      <c r="A300" s="9">
        <v>30</v>
      </c>
      <c r="B300" s="165" t="s">
        <v>737</v>
      </c>
      <c r="C300" s="17" t="s">
        <v>883</v>
      </c>
      <c r="D300" s="58">
        <v>30000</v>
      </c>
      <c r="E300" s="157">
        <v>30000</v>
      </c>
      <c r="F300" s="157"/>
      <c r="G300" s="26"/>
      <c r="H300" s="157">
        <v>30000</v>
      </c>
      <c r="I300" s="26"/>
      <c r="J300" s="26"/>
      <c r="K300" s="26"/>
      <c r="L300" s="26"/>
      <c r="M300" s="17"/>
      <c r="N300" s="58">
        <v>30000</v>
      </c>
    </row>
    <row r="301" spans="1:14" ht="58.5" customHeight="1">
      <c r="A301" s="9">
        <v>30</v>
      </c>
      <c r="B301" s="17" t="s">
        <v>745</v>
      </c>
      <c r="C301" s="17" t="s">
        <v>883</v>
      </c>
      <c r="D301" s="58">
        <v>70000</v>
      </c>
      <c r="E301" s="157">
        <v>70000</v>
      </c>
      <c r="F301" s="26"/>
      <c r="G301" s="26"/>
      <c r="H301" s="157">
        <f>E301+F301+G301</f>
        <v>70000</v>
      </c>
      <c r="I301" s="26"/>
      <c r="J301" s="26"/>
      <c r="K301" s="26"/>
      <c r="L301" s="26"/>
      <c r="M301" s="17">
        <f>J301+K301+L301</f>
        <v>0</v>
      </c>
      <c r="N301" s="58">
        <v>70000</v>
      </c>
    </row>
    <row r="302" spans="1:14" ht="43.5" customHeight="1">
      <c r="A302" s="9">
        <v>30</v>
      </c>
      <c r="B302" s="9"/>
      <c r="C302" s="9"/>
      <c r="D302" s="17" t="s">
        <v>93</v>
      </c>
      <c r="E302" s="157">
        <f>SUM(E299:E301)</f>
        <v>170000</v>
      </c>
      <c r="F302" s="157"/>
      <c r="G302" s="26"/>
      <c r="H302" s="26"/>
      <c r="I302" s="26" t="s">
        <v>94</v>
      </c>
      <c r="J302" s="26"/>
      <c r="K302" s="26"/>
      <c r="L302" s="26"/>
      <c r="M302" s="17"/>
      <c r="N302" s="17"/>
    </row>
    <row r="303" spans="1:14" ht="41.25" customHeight="1">
      <c r="A303" s="9">
        <v>30</v>
      </c>
      <c r="B303" s="9"/>
      <c r="C303" s="9"/>
      <c r="D303" s="17" t="s">
        <v>102</v>
      </c>
      <c r="E303" s="13"/>
      <c r="F303" s="13"/>
      <c r="G303" s="13"/>
      <c r="H303" s="157">
        <f>SUM(H299:H302)</f>
        <v>170000</v>
      </c>
      <c r="I303" s="26" t="s">
        <v>96</v>
      </c>
      <c r="J303" s="13"/>
      <c r="K303" s="13"/>
      <c r="L303" s="13"/>
      <c r="M303" s="9"/>
      <c r="N303" s="60">
        <f>SUM(N299:N302)</f>
        <v>170000</v>
      </c>
    </row>
    <row r="304" spans="1:14" ht="30" customHeight="1">
      <c r="A304" s="8">
        <v>31</v>
      </c>
      <c r="B304" s="249" t="s">
        <v>746</v>
      </c>
      <c r="C304" s="250"/>
      <c r="D304" s="250"/>
      <c r="E304" s="250"/>
      <c r="F304" s="250"/>
      <c r="G304" s="250"/>
      <c r="H304" s="250"/>
      <c r="I304" s="250"/>
      <c r="J304" s="250"/>
      <c r="K304" s="250"/>
      <c r="L304" s="250"/>
      <c r="M304" s="250"/>
      <c r="N304" s="251"/>
    </row>
    <row r="305" spans="1:14" ht="80.25" customHeight="1">
      <c r="A305" s="13">
        <v>31</v>
      </c>
      <c r="B305" s="26" t="s">
        <v>744</v>
      </c>
      <c r="C305" s="26" t="s">
        <v>883</v>
      </c>
      <c r="D305" s="157">
        <v>70000</v>
      </c>
      <c r="E305" s="157">
        <v>70000</v>
      </c>
      <c r="F305" s="157"/>
      <c r="G305" s="26"/>
      <c r="H305" s="157">
        <v>70000</v>
      </c>
      <c r="I305" s="26"/>
      <c r="J305" s="26"/>
      <c r="K305" s="26"/>
      <c r="L305" s="26"/>
      <c r="M305" s="26">
        <v>0</v>
      </c>
      <c r="N305" s="157">
        <v>70000</v>
      </c>
    </row>
    <row r="306" spans="1:14" ht="51" customHeight="1">
      <c r="A306" s="13">
        <v>31</v>
      </c>
      <c r="B306" s="12" t="s">
        <v>101</v>
      </c>
      <c r="C306" s="12"/>
      <c r="D306" s="12"/>
      <c r="E306" s="12"/>
      <c r="F306" s="12"/>
      <c r="G306" s="12"/>
      <c r="H306" s="12">
        <f>E306+F306+G306</f>
        <v>0</v>
      </c>
      <c r="I306" s="12"/>
      <c r="J306" s="12"/>
      <c r="K306" s="12"/>
      <c r="L306" s="12"/>
      <c r="M306" s="12">
        <f>J306+K306+L306</f>
        <v>0</v>
      </c>
      <c r="N306" s="12">
        <f>H306+M306</f>
        <v>0</v>
      </c>
    </row>
    <row r="307" spans="1:14" ht="39" customHeight="1">
      <c r="A307" s="13">
        <v>31</v>
      </c>
      <c r="B307" s="13"/>
      <c r="C307" s="13"/>
      <c r="D307" s="12" t="s">
        <v>93</v>
      </c>
      <c r="E307" s="12">
        <f>E305+E306</f>
        <v>70000</v>
      </c>
      <c r="F307" s="12">
        <f>F305+F306</f>
        <v>0</v>
      </c>
      <c r="G307" s="12">
        <f>G305+G306</f>
        <v>0</v>
      </c>
      <c r="H307" s="12"/>
      <c r="I307" s="12" t="s">
        <v>94</v>
      </c>
      <c r="J307" s="12">
        <f>J305+J306</f>
        <v>0</v>
      </c>
      <c r="K307" s="12">
        <f>K305+K306</f>
        <v>0</v>
      </c>
      <c r="L307" s="12">
        <f>L305+L306</f>
        <v>0</v>
      </c>
      <c r="M307" s="12"/>
      <c r="N307" s="12"/>
    </row>
    <row r="308" spans="1:14" ht="45" customHeight="1">
      <c r="A308" s="13">
        <v>31</v>
      </c>
      <c r="B308" s="13"/>
      <c r="C308" s="13"/>
      <c r="D308" s="12" t="s">
        <v>125</v>
      </c>
      <c r="E308" s="13"/>
      <c r="F308" s="13"/>
      <c r="G308" s="13"/>
      <c r="H308" s="12">
        <f>H305+H306</f>
        <v>70000</v>
      </c>
      <c r="I308" s="12" t="s">
        <v>126</v>
      </c>
      <c r="J308" s="13"/>
      <c r="K308" s="13"/>
      <c r="L308" s="13"/>
      <c r="M308" s="13">
        <f>M305+M306</f>
        <v>0</v>
      </c>
      <c r="N308" s="13"/>
    </row>
    <row r="309" spans="1:14" ht="30" customHeight="1">
      <c r="A309" s="8">
        <v>32</v>
      </c>
      <c r="B309" s="249" t="s">
        <v>758</v>
      </c>
      <c r="C309" s="250"/>
      <c r="D309" s="250"/>
      <c r="E309" s="250"/>
      <c r="F309" s="250"/>
      <c r="G309" s="250"/>
      <c r="H309" s="250"/>
      <c r="I309" s="250"/>
      <c r="J309" s="250"/>
      <c r="K309" s="250"/>
      <c r="L309" s="250"/>
      <c r="M309" s="250"/>
      <c r="N309" s="251"/>
    </row>
    <row r="310" spans="1:14" ht="35.1" customHeight="1">
      <c r="A310" s="9">
        <v>32</v>
      </c>
      <c r="B310" s="169" t="s">
        <v>771</v>
      </c>
      <c r="C310" s="20" t="s">
        <v>143</v>
      </c>
      <c r="D310" s="20">
        <v>0</v>
      </c>
      <c r="E310" s="20">
        <v>0</v>
      </c>
      <c r="F310" s="20">
        <v>0</v>
      </c>
      <c r="G310" s="20">
        <v>0</v>
      </c>
      <c r="H310" s="20">
        <f>E310+F310+G310</f>
        <v>0</v>
      </c>
      <c r="I310" s="20">
        <v>0</v>
      </c>
      <c r="J310" s="20">
        <v>0</v>
      </c>
      <c r="K310" s="20">
        <v>0</v>
      </c>
      <c r="L310" s="20">
        <v>0</v>
      </c>
      <c r="M310" s="20">
        <f>J310+K310+L310</f>
        <v>0</v>
      </c>
      <c r="N310" s="20">
        <f>H310+M310</f>
        <v>0</v>
      </c>
    </row>
    <row r="311" spans="1:14" ht="35.1" customHeight="1">
      <c r="A311" s="9">
        <v>32</v>
      </c>
      <c r="B311" s="169" t="s">
        <v>772</v>
      </c>
      <c r="C311" s="20" t="s">
        <v>143</v>
      </c>
      <c r="D311" s="20">
        <v>0</v>
      </c>
      <c r="E311" s="20"/>
      <c r="F311" s="20"/>
      <c r="G311" s="20"/>
      <c r="H311" s="20">
        <f>E311+F311+G311</f>
        <v>0</v>
      </c>
      <c r="I311" s="20">
        <v>0</v>
      </c>
      <c r="J311" s="20">
        <v>0</v>
      </c>
      <c r="K311" s="20">
        <v>0</v>
      </c>
      <c r="L311" s="20">
        <v>0</v>
      </c>
      <c r="M311" s="20">
        <f>J311+K311+L311</f>
        <v>0</v>
      </c>
      <c r="N311" s="20">
        <f>H311+M311</f>
        <v>0</v>
      </c>
    </row>
    <row r="312" spans="1:14" ht="40.5" customHeight="1">
      <c r="A312" s="9">
        <v>32</v>
      </c>
      <c r="B312" s="125"/>
      <c r="C312" s="24"/>
      <c r="D312" s="20" t="s">
        <v>93</v>
      </c>
      <c r="E312" s="20">
        <f>E310+E311</f>
        <v>0</v>
      </c>
      <c r="F312" s="20">
        <f>F310+F311</f>
        <v>0</v>
      </c>
      <c r="G312" s="20">
        <f>G310+G311</f>
        <v>0</v>
      </c>
      <c r="H312" s="20"/>
      <c r="I312" s="20" t="s">
        <v>94</v>
      </c>
      <c r="J312" s="20">
        <f>J310+J311</f>
        <v>0</v>
      </c>
      <c r="K312" s="20">
        <f>K310+K311</f>
        <v>0</v>
      </c>
      <c r="L312" s="20">
        <f>L310+L311</f>
        <v>0</v>
      </c>
      <c r="M312" s="20">
        <v>0</v>
      </c>
      <c r="N312" s="20">
        <v>0</v>
      </c>
    </row>
    <row r="313" spans="1:14" ht="41.25" customHeight="1">
      <c r="A313" s="9">
        <v>32</v>
      </c>
      <c r="B313" s="171"/>
      <c r="C313" s="76"/>
      <c r="D313" s="14"/>
      <c r="E313" s="76"/>
      <c r="F313" s="76"/>
      <c r="G313" s="76"/>
      <c r="H313" s="16">
        <f>H310+H311</f>
        <v>0</v>
      </c>
      <c r="I313" s="14" t="s">
        <v>103</v>
      </c>
      <c r="J313" s="76"/>
      <c r="K313" s="76"/>
      <c r="L313" s="76"/>
      <c r="M313" s="76">
        <f>M310+M311</f>
        <v>0</v>
      </c>
      <c r="N313" s="76"/>
    </row>
    <row r="314" spans="1:14" ht="41.25" customHeight="1">
      <c r="A314" s="9">
        <v>32</v>
      </c>
      <c r="B314" s="170" t="s">
        <v>773</v>
      </c>
      <c r="C314" s="15" t="s">
        <v>770</v>
      </c>
      <c r="D314" s="14" t="s">
        <v>102</v>
      </c>
      <c r="E314" s="15">
        <v>0</v>
      </c>
      <c r="F314" s="15">
        <v>0</v>
      </c>
      <c r="G314" s="15">
        <v>0</v>
      </c>
      <c r="H314" s="14">
        <v>0</v>
      </c>
      <c r="I314" s="14" t="s">
        <v>96</v>
      </c>
      <c r="J314" s="164">
        <v>3713700</v>
      </c>
      <c r="K314" s="164">
        <v>3390000</v>
      </c>
      <c r="L314" s="164">
        <v>0</v>
      </c>
      <c r="M314" s="164">
        <v>6780000</v>
      </c>
      <c r="N314" s="164">
        <v>13883700</v>
      </c>
    </row>
    <row r="315" spans="1:14" ht="30" customHeight="1">
      <c r="A315" s="8">
        <v>33</v>
      </c>
      <c r="B315" s="249" t="s">
        <v>774</v>
      </c>
      <c r="C315" s="250"/>
      <c r="D315" s="250"/>
      <c r="E315" s="250"/>
      <c r="F315" s="250"/>
      <c r="G315" s="250"/>
      <c r="H315" s="250"/>
      <c r="I315" s="250"/>
      <c r="J315" s="250"/>
      <c r="K315" s="250"/>
      <c r="L315" s="250"/>
      <c r="M315" s="250"/>
      <c r="N315" s="251"/>
    </row>
    <row r="316" spans="1:14" ht="30" customHeight="1">
      <c r="A316" s="9">
        <v>33</v>
      </c>
      <c r="B316" s="9" t="s">
        <v>114</v>
      </c>
      <c r="C316" s="9" t="s">
        <v>114</v>
      </c>
      <c r="D316" s="9" t="s">
        <v>114</v>
      </c>
      <c r="E316" s="9" t="s">
        <v>114</v>
      </c>
      <c r="F316" s="9" t="s">
        <v>114</v>
      </c>
      <c r="G316" s="9" t="s">
        <v>114</v>
      </c>
      <c r="H316" s="9" t="s">
        <v>114</v>
      </c>
      <c r="I316" s="9" t="s">
        <v>114</v>
      </c>
      <c r="J316" s="9" t="s">
        <v>114</v>
      </c>
      <c r="K316" s="9" t="s">
        <v>114</v>
      </c>
      <c r="L316" s="9" t="s">
        <v>114</v>
      </c>
      <c r="M316" s="9" t="s">
        <v>114</v>
      </c>
      <c r="N316" s="9" t="s">
        <v>114</v>
      </c>
    </row>
  </sheetData>
  <autoFilter ref="A3:O3"/>
  <mergeCells count="38">
    <mergeCell ref="B89:N89"/>
    <mergeCell ref="B150:N150"/>
    <mergeCell ref="B166:N166"/>
    <mergeCell ref="B168:N168"/>
    <mergeCell ref="A2:N2"/>
    <mergeCell ref="B111:N111"/>
    <mergeCell ref="B132:N132"/>
    <mergeCell ref="B71:N71"/>
    <mergeCell ref="B79:N79"/>
    <mergeCell ref="A1:N1"/>
    <mergeCell ref="B4:N4"/>
    <mergeCell ref="B19:N19"/>
    <mergeCell ref="B61:N61"/>
    <mergeCell ref="B41:N41"/>
    <mergeCell ref="B45:N45"/>
    <mergeCell ref="B54:N54"/>
    <mergeCell ref="B22:N22"/>
    <mergeCell ref="B28:N28"/>
    <mergeCell ref="B35:N35"/>
    <mergeCell ref="B191:N191"/>
    <mergeCell ref="B193:N193"/>
    <mergeCell ref="B198:N198"/>
    <mergeCell ref="B206:N206"/>
    <mergeCell ref="B171:N171"/>
    <mergeCell ref="B175:N175"/>
    <mergeCell ref="B181:N181"/>
    <mergeCell ref="B267:N267"/>
    <mergeCell ref="B273:N273"/>
    <mergeCell ref="B279:N279"/>
    <mergeCell ref="B285:N285"/>
    <mergeCell ref="B228:N228"/>
    <mergeCell ref="B234:N234"/>
    <mergeCell ref="B251:N251"/>
    <mergeCell ref="B309:N309"/>
    <mergeCell ref="B315:N315"/>
    <mergeCell ref="B293:N293"/>
    <mergeCell ref="B298:N298"/>
    <mergeCell ref="B304:N304"/>
  </mergeCells>
  <pageMargins left="0.7" right="0.7" top="0.75" bottom="0.75" header="0.3" footer="0.3"/>
  <pageSetup paperSize="9" orientation="portrait" horizontalDpi="0" verticalDpi="0" r:id="rId1"/>
  <ignoredErrors>
    <ignoredError sqref="E69 N20:N21" formulaRange="1"/>
    <ignoredError sqref="E201:G201 H199:H200 H202 E204:G204 H205 J201 J204:L204 M199:N200 M202 M205 J87:L87"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Tabela e masave ligjore</vt:lpstr>
      <vt:lpstr>Tabela e masave zbatuese</vt:lpstr>
      <vt:lpstr>Alokimet financiare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Hadit Kovaci</dc:creator>
  <cp:lastModifiedBy>Hadit Kovaci</cp:lastModifiedBy>
  <dcterms:created xsi:type="dcterms:W3CDTF">2020-12-17T11:50:22Z</dcterms:created>
  <dcterms:modified xsi:type="dcterms:W3CDTF">2021-01-11T14:29:12Z</dcterms:modified>
</cp:coreProperties>
</file>